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4240" windowHeight="12405"/>
  </bookViews>
  <sheets>
    <sheet name="Лист1" sheetId="1" r:id="rId1"/>
  </sheets>
  <definedNames>
    <definedName name="_xlnm.Print_Titles" localSheetId="0">Лист1!$4:$7</definedName>
    <definedName name="_xlnm.Print_Area" localSheetId="0">Лист1!$A$1:$AU$26</definedName>
  </definedNames>
  <calcPr calcId="145621"/>
</workbook>
</file>

<file path=xl/calcChain.xml><?xml version="1.0" encoding="utf-8"?>
<calcChain xmlns="http://schemas.openxmlformats.org/spreadsheetml/2006/main">
  <c r="AR23" i="1" l="1"/>
  <c r="AC24" i="1"/>
  <c r="AC23" i="1" s="1"/>
  <c r="AD24" i="1"/>
  <c r="AD23" i="1" s="1"/>
  <c r="AE24" i="1"/>
  <c r="AE23" i="1" s="1"/>
  <c r="AF24" i="1"/>
  <c r="AF23" i="1" s="1"/>
  <c r="AG24" i="1"/>
  <c r="AG23" i="1" s="1"/>
  <c r="AH24" i="1"/>
  <c r="AH23" i="1" s="1"/>
  <c r="AI24" i="1"/>
  <c r="AI23" i="1" s="1"/>
  <c r="AJ24" i="1"/>
  <c r="AJ23" i="1" s="1"/>
  <c r="AL24" i="1"/>
  <c r="AL23" i="1" s="1"/>
  <c r="AM24" i="1"/>
  <c r="AM23" i="1" s="1"/>
  <c r="AN24" i="1"/>
  <c r="AN23" i="1" s="1"/>
  <c r="AO24" i="1"/>
  <c r="AO23" i="1" s="1"/>
  <c r="AP24" i="1"/>
  <c r="AP23" i="1" s="1"/>
  <c r="AQ24" i="1"/>
  <c r="AQ23" i="1" s="1"/>
  <c r="AR24" i="1"/>
  <c r="AS24" i="1"/>
  <c r="AS23" i="1" s="1"/>
  <c r="AT24" i="1"/>
  <c r="AT23" i="1" s="1"/>
  <c r="H24" i="1"/>
  <c r="H23" i="1" s="1"/>
  <c r="I24" i="1"/>
  <c r="I23" i="1" s="1"/>
  <c r="J24" i="1"/>
  <c r="J23" i="1" s="1"/>
  <c r="K24" i="1"/>
  <c r="K23" i="1" s="1"/>
  <c r="L24" i="1"/>
  <c r="L23" i="1" s="1"/>
  <c r="M24" i="1"/>
  <c r="M23" i="1" s="1"/>
  <c r="N24" i="1"/>
  <c r="N23" i="1" s="1"/>
  <c r="O24" i="1"/>
  <c r="O23" i="1" s="1"/>
  <c r="P24" i="1"/>
  <c r="P23" i="1" s="1"/>
  <c r="R24" i="1"/>
  <c r="R23" i="1" s="1"/>
  <c r="S24" i="1"/>
  <c r="S23" i="1" s="1"/>
  <c r="T24" i="1"/>
  <c r="T23" i="1" s="1"/>
  <c r="U24" i="1"/>
  <c r="U23" i="1" s="1"/>
  <c r="V24" i="1"/>
  <c r="V23" i="1" s="1"/>
  <c r="W24" i="1"/>
  <c r="W23" i="1" s="1"/>
  <c r="X24" i="1"/>
  <c r="X23" i="1" s="1"/>
  <c r="Y24" i="1"/>
  <c r="Y23" i="1" s="1"/>
  <c r="Z24" i="1"/>
  <c r="Z23" i="1" s="1"/>
  <c r="Q26" i="1" l="1"/>
  <c r="G26" i="1"/>
  <c r="AK25" i="1"/>
  <c r="AK24" i="1" s="1"/>
  <c r="AK23" i="1" s="1"/>
  <c r="AB25" i="1"/>
  <c r="AB24" i="1" s="1"/>
  <c r="AB23" i="1" s="1"/>
  <c r="AC18" i="1"/>
  <c r="AD18" i="1"/>
  <c r="AE18" i="1"/>
  <c r="AF18" i="1"/>
  <c r="AG18" i="1"/>
  <c r="AH18" i="1"/>
  <c r="AI18" i="1"/>
  <c r="AJ18" i="1"/>
  <c r="AL18" i="1"/>
  <c r="AM18" i="1"/>
  <c r="AN18" i="1"/>
  <c r="AO18" i="1"/>
  <c r="AP18" i="1"/>
  <c r="AQ18" i="1"/>
  <c r="AR18" i="1"/>
  <c r="AS18" i="1"/>
  <c r="AT18" i="1"/>
  <c r="H18" i="1"/>
  <c r="I18" i="1"/>
  <c r="J18" i="1"/>
  <c r="K18" i="1"/>
  <c r="L18" i="1"/>
  <c r="M18" i="1"/>
  <c r="N18" i="1"/>
  <c r="O18" i="1"/>
  <c r="P18" i="1"/>
  <c r="R18" i="1"/>
  <c r="S18" i="1"/>
  <c r="T18" i="1"/>
  <c r="U18" i="1"/>
  <c r="V18" i="1"/>
  <c r="W18" i="1"/>
  <c r="X18" i="1"/>
  <c r="Y18" i="1"/>
  <c r="Z18" i="1"/>
  <c r="Q25" i="1"/>
  <c r="G25" i="1"/>
  <c r="G24" i="1" s="1"/>
  <c r="G23" i="1" s="1"/>
  <c r="AK22" i="1"/>
  <c r="AB22" i="1"/>
  <c r="Q22" i="1"/>
  <c r="G22" i="1"/>
  <c r="Q24" i="1" l="1"/>
  <c r="Q23" i="1" s="1"/>
  <c r="AK21" i="1"/>
  <c r="AB21" i="1"/>
  <c r="Q21" i="1"/>
  <c r="G21" i="1" l="1"/>
  <c r="AE17" i="1" l="1"/>
  <c r="AI17" i="1"/>
  <c r="AL17" i="1"/>
  <c r="AM17" i="1"/>
  <c r="AN17" i="1"/>
  <c r="AO17" i="1"/>
  <c r="AP17" i="1"/>
  <c r="AQ17" i="1"/>
  <c r="AR17" i="1"/>
  <c r="AS17" i="1"/>
  <c r="AT17" i="1"/>
  <c r="AC17" i="1"/>
  <c r="AD17" i="1"/>
  <c r="AF17" i="1"/>
  <c r="AG17" i="1"/>
  <c r="AH17" i="1"/>
  <c r="AJ17" i="1"/>
  <c r="AB19" i="1"/>
  <c r="T17" i="1"/>
  <c r="R17" i="1"/>
  <c r="S17" i="1"/>
  <c r="U17" i="1"/>
  <c r="V17" i="1"/>
  <c r="W17" i="1"/>
  <c r="X17" i="1"/>
  <c r="Y17" i="1"/>
  <c r="Z17" i="1"/>
  <c r="AK20" i="1"/>
  <c r="AK19" i="1"/>
  <c r="AK18" i="1" s="1"/>
  <c r="Q19" i="1"/>
  <c r="O17" i="1"/>
  <c r="P17" i="1"/>
  <c r="H17" i="1"/>
  <c r="I17" i="1"/>
  <c r="J17" i="1"/>
  <c r="K17" i="1"/>
  <c r="L17" i="1"/>
  <c r="M17" i="1"/>
  <c r="N17" i="1"/>
  <c r="AK17" i="1" l="1"/>
  <c r="G20" i="1"/>
  <c r="AC14" i="1" l="1"/>
  <c r="AC13" i="1" s="1"/>
  <c r="AD14" i="1"/>
  <c r="AD13" i="1" s="1"/>
  <c r="AE14" i="1"/>
  <c r="AE13" i="1" s="1"/>
  <c r="AF14" i="1"/>
  <c r="AF13" i="1" s="1"/>
  <c r="AG14" i="1"/>
  <c r="AG13" i="1" s="1"/>
  <c r="AH14" i="1"/>
  <c r="AH13" i="1" s="1"/>
  <c r="AI14" i="1"/>
  <c r="AI13" i="1" s="1"/>
  <c r="AJ14" i="1"/>
  <c r="AJ13" i="1" s="1"/>
  <c r="AK14" i="1"/>
  <c r="AK13" i="1" s="1"/>
  <c r="AL14" i="1"/>
  <c r="AL13" i="1" s="1"/>
  <c r="AM14" i="1"/>
  <c r="AM13" i="1" s="1"/>
  <c r="AN14" i="1"/>
  <c r="AN13" i="1" s="1"/>
  <c r="AO14" i="1"/>
  <c r="AO13" i="1" s="1"/>
  <c r="AP14" i="1"/>
  <c r="AP13" i="1" s="1"/>
  <c r="AQ14" i="1"/>
  <c r="AQ13" i="1" s="1"/>
  <c r="AR14" i="1"/>
  <c r="AR13" i="1" s="1"/>
  <c r="AS14" i="1"/>
  <c r="AS13" i="1" s="1"/>
  <c r="AT14" i="1"/>
  <c r="AT13" i="1" s="1"/>
  <c r="AB14" i="1"/>
  <c r="AB13" i="1" s="1"/>
  <c r="AC10" i="1"/>
  <c r="AC9" i="1" s="1"/>
  <c r="AC8" i="1" s="1"/>
  <c r="AC27" i="1" s="1"/>
  <c r="AD10" i="1"/>
  <c r="AD9" i="1" s="1"/>
  <c r="AD8" i="1" s="1"/>
  <c r="AE10" i="1"/>
  <c r="AE9" i="1" s="1"/>
  <c r="AE8" i="1" s="1"/>
  <c r="AF10" i="1"/>
  <c r="AF9" i="1" s="1"/>
  <c r="AF8" i="1" s="1"/>
  <c r="AG10" i="1"/>
  <c r="AG9" i="1" s="1"/>
  <c r="AG8" i="1" s="1"/>
  <c r="AH10" i="1"/>
  <c r="AH9" i="1" s="1"/>
  <c r="AH8" i="1" s="1"/>
  <c r="AI10" i="1"/>
  <c r="AI9" i="1" s="1"/>
  <c r="AI8" i="1" s="1"/>
  <c r="AJ10" i="1"/>
  <c r="AJ9" i="1" s="1"/>
  <c r="AJ8" i="1" s="1"/>
  <c r="AL10" i="1"/>
  <c r="AL9" i="1" s="1"/>
  <c r="AL8" i="1" s="1"/>
  <c r="AM10" i="1"/>
  <c r="AM9" i="1" s="1"/>
  <c r="AM8" i="1" s="1"/>
  <c r="AM27" i="1" s="1"/>
  <c r="AN10" i="1"/>
  <c r="AN9" i="1" s="1"/>
  <c r="AN8" i="1" s="1"/>
  <c r="AN27" i="1" s="1"/>
  <c r="AO10" i="1"/>
  <c r="AO9" i="1" s="1"/>
  <c r="AO8" i="1" s="1"/>
  <c r="AP10" i="1"/>
  <c r="AP9" i="1" s="1"/>
  <c r="AP8" i="1" s="1"/>
  <c r="AQ10" i="1"/>
  <c r="AQ9" i="1" s="1"/>
  <c r="AQ8" i="1" s="1"/>
  <c r="AR10" i="1"/>
  <c r="AR9" i="1" s="1"/>
  <c r="AR8" i="1" s="1"/>
  <c r="AS10" i="1"/>
  <c r="AS9" i="1" s="1"/>
  <c r="AS8" i="1" s="1"/>
  <c r="AT10" i="1"/>
  <c r="AT9" i="1" s="1"/>
  <c r="AT8" i="1" s="1"/>
  <c r="H14" i="1"/>
  <c r="H13" i="1" s="1"/>
  <c r="I14" i="1"/>
  <c r="I13" i="1" s="1"/>
  <c r="J14" i="1"/>
  <c r="J13" i="1" s="1"/>
  <c r="K14" i="1"/>
  <c r="K13" i="1" s="1"/>
  <c r="L14" i="1"/>
  <c r="L13" i="1" s="1"/>
  <c r="M14" i="1"/>
  <c r="M13" i="1" s="1"/>
  <c r="N14" i="1"/>
  <c r="N13" i="1" s="1"/>
  <c r="O14" i="1"/>
  <c r="O13" i="1" s="1"/>
  <c r="P14" i="1"/>
  <c r="P13" i="1" s="1"/>
  <c r="Q14" i="1"/>
  <c r="Q13" i="1" s="1"/>
  <c r="R14" i="1"/>
  <c r="R13" i="1" s="1"/>
  <c r="S14" i="1"/>
  <c r="S13" i="1" s="1"/>
  <c r="T14" i="1"/>
  <c r="T13" i="1" s="1"/>
  <c r="U14" i="1"/>
  <c r="U13" i="1" s="1"/>
  <c r="V14" i="1"/>
  <c r="V13" i="1" s="1"/>
  <c r="W14" i="1"/>
  <c r="W13" i="1" s="1"/>
  <c r="X14" i="1"/>
  <c r="X13" i="1" s="1"/>
  <c r="Y14" i="1"/>
  <c r="Y13" i="1" s="1"/>
  <c r="Z14" i="1"/>
  <c r="Z13" i="1" s="1"/>
  <c r="H10" i="1"/>
  <c r="H9" i="1" s="1"/>
  <c r="H8" i="1" s="1"/>
  <c r="I10" i="1"/>
  <c r="I9" i="1" s="1"/>
  <c r="I8" i="1" s="1"/>
  <c r="J10" i="1"/>
  <c r="J9" i="1" s="1"/>
  <c r="J8" i="1" s="1"/>
  <c r="K10" i="1"/>
  <c r="K9" i="1" s="1"/>
  <c r="K8" i="1" s="1"/>
  <c r="L10" i="1"/>
  <c r="L9" i="1" s="1"/>
  <c r="L8" i="1" s="1"/>
  <c r="L27" i="1" s="1"/>
  <c r="M10" i="1"/>
  <c r="M9" i="1" s="1"/>
  <c r="M8" i="1" s="1"/>
  <c r="N10" i="1"/>
  <c r="N9" i="1" s="1"/>
  <c r="N8" i="1" s="1"/>
  <c r="O10" i="1"/>
  <c r="O9" i="1" s="1"/>
  <c r="O8" i="1" s="1"/>
  <c r="P10" i="1"/>
  <c r="P9" i="1" s="1"/>
  <c r="P8" i="1" s="1"/>
  <c r="P27" i="1" s="1"/>
  <c r="R10" i="1"/>
  <c r="R9" i="1" s="1"/>
  <c r="R8" i="1" s="1"/>
  <c r="S10" i="1"/>
  <c r="S9" i="1" s="1"/>
  <c r="S8" i="1" s="1"/>
  <c r="T10" i="1"/>
  <c r="T9" i="1" s="1"/>
  <c r="T8" i="1" s="1"/>
  <c r="U10" i="1"/>
  <c r="U9" i="1" s="1"/>
  <c r="U8" i="1" s="1"/>
  <c r="V10" i="1"/>
  <c r="V9" i="1" s="1"/>
  <c r="V8" i="1" s="1"/>
  <c r="V27" i="1" s="1"/>
  <c r="W10" i="1"/>
  <c r="W9" i="1" s="1"/>
  <c r="W8" i="1" s="1"/>
  <c r="W27" i="1" s="1"/>
  <c r="X10" i="1"/>
  <c r="X9" i="1" s="1"/>
  <c r="X8" i="1" s="1"/>
  <c r="Y10" i="1"/>
  <c r="Y9" i="1" s="1"/>
  <c r="Y8" i="1" s="1"/>
  <c r="Z10" i="1"/>
  <c r="Z9" i="1" s="1"/>
  <c r="Z8" i="1" s="1"/>
  <c r="N27" i="1" l="1"/>
  <c r="AP27" i="1"/>
  <c r="AE27" i="1"/>
  <c r="AR27" i="1"/>
  <c r="AG27" i="1"/>
  <c r="X27" i="1"/>
  <c r="AO27" i="1"/>
  <c r="K27" i="1"/>
  <c r="I27" i="1"/>
  <c r="S27" i="1"/>
  <c r="AI27" i="1"/>
  <c r="AL27" i="1"/>
  <c r="AJ27" i="1"/>
  <c r="H27" i="1"/>
  <c r="AT27" i="1"/>
  <c r="R27" i="1"/>
  <c r="AS27" i="1"/>
  <c r="AH27" i="1"/>
  <c r="J27" i="1"/>
  <c r="T27" i="1"/>
  <c r="Z27" i="1"/>
  <c r="O27" i="1"/>
  <c r="AQ27" i="1"/>
  <c r="AF27" i="1"/>
  <c r="U27" i="1"/>
  <c r="Y27" i="1"/>
  <c r="M27" i="1"/>
  <c r="AD27" i="1"/>
  <c r="G15" i="1"/>
  <c r="G14" i="1" s="1"/>
  <c r="G13" i="1" s="1"/>
  <c r="G11" i="1"/>
  <c r="G12" i="1" l="1"/>
  <c r="G10" i="1" s="1"/>
  <c r="G9" i="1" s="1"/>
  <c r="G8" i="1" s="1"/>
  <c r="Q12" i="1"/>
  <c r="AK12" i="1"/>
  <c r="AB12" i="1"/>
  <c r="AK11" i="1" l="1"/>
  <c r="AB11" i="1"/>
  <c r="AB10" i="1" l="1"/>
  <c r="AB9" i="1" s="1"/>
  <c r="AB8" i="1" s="1"/>
  <c r="AK10" i="1"/>
  <c r="AK9" i="1" s="1"/>
  <c r="AK8" i="1" s="1"/>
  <c r="AK27" i="1" s="1"/>
  <c r="Q11" i="1"/>
  <c r="Q10" i="1" s="1"/>
  <c r="Q9" i="1" s="1"/>
  <c r="Q8" i="1" s="1"/>
  <c r="G19" i="1" l="1"/>
  <c r="Q20" i="1"/>
  <c r="AB20" i="1"/>
  <c r="AB18" i="1" l="1"/>
  <c r="AB17" i="1" s="1"/>
  <c r="AB27" i="1" s="1"/>
  <c r="G18" i="1"/>
  <c r="G17" i="1" s="1"/>
  <c r="G27" i="1" s="1"/>
  <c r="Q18" i="1"/>
  <c r="Q17" i="1" s="1"/>
  <c r="Q27" i="1" s="1"/>
</calcChain>
</file>

<file path=xl/sharedStrings.xml><?xml version="1.0" encoding="utf-8"?>
<sst xmlns="http://schemas.openxmlformats.org/spreadsheetml/2006/main" count="123" uniqueCount="84">
  <si>
    <t>№ п/п</t>
  </si>
  <si>
    <t>Подрядчик</t>
  </si>
  <si>
    <t>…….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</si>
  <si>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</si>
  <si>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</si>
  <si>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</si>
  <si>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</si>
  <si>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</si>
  <si>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</si>
  <si>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</si>
  <si>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Наименование 
государственной программы 
(подпрограммы, основного мероприятия, мероприятия)</t>
  </si>
  <si>
    <t>Сумма заключеного ГК
(тыс. рублей)</t>
  </si>
  <si>
    <t>Профинасировано, по годам
(тыс. рублей)</t>
  </si>
  <si>
    <t>Выполнено 
(принято работ), 
по годам
(тыс. рублей)</t>
  </si>
  <si>
    <t>Кассовый расход, 
по годам
(тыс. рублей)</t>
  </si>
  <si>
    <t xml:space="preserve">№ и дата
государственного контракта
</t>
  </si>
  <si>
    <t>Всего</t>
  </si>
  <si>
    <t>Развитие энергетики Чукотского автономного округа</t>
  </si>
  <si>
    <t>Развитие и модернизация электроэнергетики</t>
  </si>
  <si>
    <t>Развитие инфраструктуры поддержки деятельности в сфере промышленности и промышленной инфраструктуры</t>
  </si>
  <si>
    <t>Строительство объекта: "ВЛ 110 кВ Билибино - Песчанка I цепь с отпайкой на ПС Кекура"</t>
  </si>
  <si>
    <t>Период исполнения государст-венного контракта</t>
  </si>
  <si>
    <t xml:space="preserve">Наименование работ выполняемых в рамаках заключенного долгосрочного государственного контракта
</t>
  </si>
  <si>
    <t xml:space="preserve">0188200000416000500-0165333-01 от 21.12.2016 </t>
  </si>
  <si>
    <t>2016-2020</t>
  </si>
  <si>
    <t>ООО "ЭСР"</t>
  </si>
  <si>
    <t>Строительно-монтажные работы</t>
  </si>
  <si>
    <t xml:space="preserve">Департамент промышленной политики Чукотского АО </t>
  </si>
  <si>
    <t>Строительный контроль</t>
  </si>
  <si>
    <t>ООО НПП "ОМЕГА"</t>
  </si>
  <si>
    <t>№ 2/СК-17 от 22.05.2017</t>
  </si>
  <si>
    <t xml:space="preserve"> </t>
  </si>
  <si>
    <t>2.</t>
  </si>
  <si>
    <t>Социальная поддержка населения Чукотского автономного округа</t>
  </si>
  <si>
    <t>2.1.</t>
  </si>
  <si>
    <t>Развитие инфраструктуры объектов социального обслуживания</t>
  </si>
  <si>
    <t>2.1.1.</t>
  </si>
  <si>
    <t>Строительство объекта: "Дом для граждан старшего возроста"</t>
  </si>
  <si>
    <t>2021-2024</t>
  </si>
  <si>
    <t>АО "ЧТК"</t>
  </si>
  <si>
    <t xml:space="preserve">  Начальник</t>
  </si>
  <si>
    <t>Проектно-изыскательские и строительно-монтажные работы</t>
  </si>
  <si>
    <t>ИТОГО:</t>
  </si>
  <si>
    <t>Исп. Синельникова Л.А., тел. 2-06-46</t>
  </si>
  <si>
    <t>Развитие образования и науки Чукотского автономного округа</t>
  </si>
  <si>
    <t>3.1.</t>
  </si>
  <si>
    <t>3.1.1.</t>
  </si>
  <si>
    <t>Развитие социальной инфраструктуры</t>
  </si>
  <si>
    <t>Школа в с. Островное</t>
  </si>
  <si>
    <t>3.1.2.</t>
  </si>
  <si>
    <t>Детский сад в г. Анадырь</t>
  </si>
  <si>
    <t>№ 4/ПИР/СМР-21 от 30.03.2021</t>
  </si>
  <si>
    <t>№ 11/СМР-20 от 14.12.2020</t>
  </si>
  <si>
    <t>2020-2022</t>
  </si>
  <si>
    <t>№12/СМР-20 от 24.12.2020</t>
  </si>
  <si>
    <t>ООО "ЧСБК"</t>
  </si>
  <si>
    <t>Департамент социальной политики Чукотского АО</t>
  </si>
  <si>
    <t xml:space="preserve">Департамент образования и науки Чукотского АО </t>
  </si>
  <si>
    <t xml:space="preserve"> Н.А. Вайсеро</t>
  </si>
  <si>
    <t>Информация о ходе реализации  государственных контрактов заключенных в рамках государственной программы (подпрограммы, основного мероприятия, мероприятия) 
для обеспечения государственных нужд на срок, превышающий  срок действия утвержденных лимитов бюджетных обязательств (свыше двух лет с момента заключения)
за январь- декабрь 2021 года</t>
  </si>
  <si>
    <t>2017-2021</t>
  </si>
  <si>
    <t>Форма № 3 (Лист 1)</t>
  </si>
  <si>
    <t>Форма № 3 (Лист 2)</t>
  </si>
  <si>
    <t>3.1.3.</t>
  </si>
  <si>
    <t>Школа в г. Анадырь</t>
  </si>
  <si>
    <t xml:space="preserve">№ 23/СМР-21 от 14.10.2021 </t>
  </si>
  <si>
    <t>2021-2023</t>
  </si>
  <si>
    <t>3.1.4.</t>
  </si>
  <si>
    <t>Начальная школа в с. Лорино</t>
  </si>
  <si>
    <t>ООО "Северный Трест"</t>
  </si>
  <si>
    <t>Развитие  культуры, спорта и туризма  Чукотского автономного округа</t>
  </si>
  <si>
    <t>Развитие  социальной инфраструктуры</t>
  </si>
  <si>
    <t>4.</t>
  </si>
  <si>
    <t>4.1.</t>
  </si>
  <si>
    <t>4.1.1.</t>
  </si>
  <si>
    <t>Центр культурного развития в г. Певек</t>
  </si>
  <si>
    <t>Центр культурного развития в г.Певек</t>
  </si>
  <si>
    <t>4.1.2.</t>
  </si>
  <si>
    <t>Спортивный зал в с. Лаврентия</t>
  </si>
  <si>
    <t>Спортивный зал в с.Лаврентия</t>
  </si>
  <si>
    <t>№22/ПИР/СМР-21 от 12.10.2021</t>
  </si>
  <si>
    <t>№26/ПИР/СМР-21 от 17.11.2021</t>
  </si>
  <si>
    <t>№24/ПИР/СМР-21 от 26.10.2021</t>
  </si>
  <si>
    <t>Департамент культуры, спорта и туризма Чукотского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</si>
</sst>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1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/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164" fontId="8" fillId="0" borderId="6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165" fontId="8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0" fillId="0" borderId="6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5" fontId="1" fillId="0" borderId="6" xfId="0" applyNumberFormat="1" applyFont="1" applyBorder="1"/>
    <xf numFmtId="14" fontId="1" fillId="0" borderId="11" xfId="0" applyNumberFormat="1" applyFont="1" applyBorder="1"/>
    <xf numFmtId="0" fontId="4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1" fillId="2" borderId="1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3" fillId="0" borderId="0" xfId="0" applyFont="1" applyBorder="1"/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64" fontId="3" fillId="0" borderId="0" xfId="0" applyNumberFormat="1" applyFont="1" applyBorder="1"/>
    <xf numFmtId="165" fontId="3" fillId="0" borderId="0" xfId="0" applyNumberFormat="1" applyFont="1" applyBorder="1"/>
    <xf numFmtId="165" fontId="9" fillId="2" borderId="11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3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164" fontId="10" fillId="0" borderId="0" xfId="0" applyNumberFormat="1" applyFont="1" applyBorder="1"/>
    <xf numFmtId="0" fontId="10" fillId="0" borderId="0" xfId="0" applyFont="1" applyBorder="1" applyAlignment="1">
      <alignment wrapText="1"/>
    </xf>
    <xf numFmtId="165" fontId="10" fillId="0" borderId="0" xfId="0" applyNumberFormat="1" applyFont="1" applyBorder="1"/>
    <xf numFmtId="165" fontId="9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/>
    <xf numFmtId="0" fontId="11" fillId="0" borderId="1" xfId="0" applyFont="1" applyBorder="1" applyAlignment="1">
      <alignment wrapText="1"/>
    </xf>
    <xf numFmtId="165" fontId="11" fillId="0" borderId="1" xfId="0" applyNumberFormat="1" applyFont="1" applyBorder="1"/>
    <xf numFmtId="0" fontId="1" fillId="0" borderId="5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5"/>
  <sheetViews>
    <sheetView tabSelected="1" view="pageBreakPreview" zoomScale="77" zoomScaleNormal="100" zoomScaleSheetLayoutView="77" workbookViewId="0">
      <selection activeCell="W13" sqref="A13:XFD15"/>
    </sheetView>
  </sheetViews>
  <sheetFormatPr defaultRowHeight="15.75" x14ac:dyDescent="0.25"/>
  <cols>
    <col min="1" max="1" width="7.7109375" style="1" customWidth="1"/>
    <col min="2" max="2" width="25.5703125" style="1" customWidth="1"/>
    <col min="3" max="3" width="17.85546875" style="1" customWidth="1"/>
    <col min="4" max="4" width="16.28515625" style="1" customWidth="1"/>
    <col min="5" max="5" width="11.7109375" style="1" customWidth="1"/>
    <col min="6" max="6" width="12.7109375" style="1" customWidth="1"/>
    <col min="7" max="7" width="13.42578125" style="1" customWidth="1"/>
    <col min="8" max="8" width="14" style="1" customWidth="1"/>
    <col min="9" max="9" width="8.85546875" style="1" customWidth="1"/>
    <col min="10" max="10" width="8.7109375" style="1" customWidth="1"/>
    <col min="11" max="11" width="13.5703125" style="1" customWidth="1"/>
    <col min="12" max="12" width="12.7109375" style="1" customWidth="1"/>
    <col min="13" max="13" width="11.42578125" style="1" customWidth="1"/>
    <col min="14" max="14" width="13.7109375" style="19" customWidth="1"/>
    <col min="15" max="15" width="12.7109375" style="1" customWidth="1"/>
    <col min="16" max="16" width="12.28515625" style="1" customWidth="1"/>
    <col min="17" max="18" width="13.5703125" style="1" customWidth="1"/>
    <col min="19" max="19" width="7.5703125" style="1" customWidth="1"/>
    <col min="20" max="20" width="9.28515625" style="1" customWidth="1"/>
    <col min="21" max="21" width="13.140625" style="1" customWidth="1"/>
    <col min="22" max="22" width="12.5703125" style="1" customWidth="1"/>
    <col min="23" max="23" width="11.7109375" style="1" customWidth="1"/>
    <col min="24" max="24" width="9.140625" style="1" customWidth="1"/>
    <col min="25" max="25" width="6.85546875" style="1" customWidth="1"/>
    <col min="26" max="26" width="7" style="1" customWidth="1"/>
    <col min="27" max="27" width="34.28515625" style="1" customWidth="1"/>
    <col min="28" max="28" width="15.28515625" style="1" customWidth="1"/>
    <col min="29" max="29" width="14" style="1" customWidth="1"/>
    <col min="30" max="30" width="14.28515625" style="1" customWidth="1"/>
    <col min="31" max="31" width="15.5703125" style="1" customWidth="1"/>
    <col min="32" max="32" width="13" style="1" customWidth="1"/>
    <col min="33" max="33" width="14" style="1" customWidth="1"/>
    <col min="34" max="34" width="11.28515625" style="1" customWidth="1"/>
    <col min="35" max="35" width="11.5703125" style="1" customWidth="1"/>
    <col min="36" max="36" width="10.85546875" style="1" customWidth="1"/>
    <col min="37" max="37" width="14.7109375" style="1" customWidth="1"/>
    <col min="38" max="38" width="16.85546875" style="1" customWidth="1"/>
    <col min="39" max="39" width="10.28515625" style="1" customWidth="1"/>
    <col min="40" max="40" width="10" style="1" customWidth="1"/>
    <col min="41" max="41" width="16.140625" style="1" customWidth="1"/>
    <col min="42" max="42" width="14.7109375" style="1" customWidth="1"/>
    <col min="43" max="43" width="13.42578125" style="1" customWidth="1"/>
    <col min="44" max="44" width="11" style="1" customWidth="1"/>
    <col min="45" max="45" width="9.7109375" style="1" customWidth="1"/>
    <col min="46" max="46" width="9.85546875" style="1" customWidth="1"/>
    <col min="47" max="47" width="31" style="1" customWidth="1"/>
    <col min="48" max="16384" width="9.140625" style="1"/>
  </cols>
  <sheetData>
    <row r="1" spans="1:47" ht="27" customHeight="1" x14ac:dyDescent="0.3">
      <c r="W1" s="100" t="s">
        <v>61</v>
      </c>
      <c r="X1" s="101"/>
      <c r="Y1" s="101"/>
      <c r="Z1" s="101"/>
      <c r="AU1" s="39" t="s">
        <v>62</v>
      </c>
    </row>
    <row r="2" spans="1:47" ht="73.5" customHeight="1" x14ac:dyDescent="0.25">
      <c r="A2" s="107" t="s">
        <v>59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7" t="s">
        <v>59</v>
      </c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</row>
    <row r="3" spans="1:47" ht="21.75" customHeight="1" x14ac:dyDescent="0.25">
      <c r="C3" s="6"/>
    </row>
    <row r="4" spans="1:47" ht="45" customHeight="1" x14ac:dyDescent="0.25">
      <c r="A4" s="82" t="s">
        <v>0</v>
      </c>
      <c r="B4" s="94" t="s">
        <v>10</v>
      </c>
      <c r="C4" s="85" t="s">
        <v>22</v>
      </c>
      <c r="D4" s="94" t="s">
        <v>15</v>
      </c>
      <c r="E4" s="94" t="s">
        <v>21</v>
      </c>
      <c r="F4" s="82" t="s">
        <v>1</v>
      </c>
      <c r="G4" s="91" t="s">
        <v>11</v>
      </c>
      <c r="H4" s="98"/>
      <c r="I4" s="98"/>
      <c r="J4" s="98"/>
      <c r="K4" s="98"/>
      <c r="L4" s="98"/>
      <c r="M4" s="98"/>
      <c r="N4" s="98"/>
      <c r="O4" s="98"/>
      <c r="P4" s="99"/>
      <c r="Q4" s="91" t="s">
        <v>12</v>
      </c>
      <c r="R4" s="92"/>
      <c r="S4" s="92"/>
      <c r="T4" s="92"/>
      <c r="U4" s="92"/>
      <c r="V4" s="92"/>
      <c r="W4" s="92"/>
      <c r="X4" s="92"/>
      <c r="Y4" s="92"/>
      <c r="Z4" s="93"/>
      <c r="AA4" s="94" t="s">
        <v>10</v>
      </c>
      <c r="AB4" s="91" t="s">
        <v>13</v>
      </c>
      <c r="AC4" s="92"/>
      <c r="AD4" s="92"/>
      <c r="AE4" s="92"/>
      <c r="AF4" s="92"/>
      <c r="AG4" s="92"/>
      <c r="AH4" s="92"/>
      <c r="AI4" s="92"/>
      <c r="AJ4" s="93"/>
      <c r="AK4" s="104" t="s">
        <v>14</v>
      </c>
      <c r="AL4" s="105"/>
      <c r="AM4" s="105"/>
      <c r="AN4" s="105"/>
      <c r="AO4" s="105"/>
      <c r="AP4" s="105"/>
      <c r="AQ4" s="105"/>
      <c r="AR4" s="105"/>
      <c r="AS4" s="105"/>
      <c r="AT4" s="106"/>
      <c r="AU4" s="94" t="s">
        <v>5</v>
      </c>
    </row>
    <row r="5" spans="1:47" x14ac:dyDescent="0.25">
      <c r="A5" s="84"/>
      <c r="B5" s="95"/>
      <c r="C5" s="86"/>
      <c r="D5" s="95"/>
      <c r="E5" s="95"/>
      <c r="F5" s="84"/>
      <c r="G5" s="82" t="s">
        <v>4</v>
      </c>
      <c r="H5" s="97" t="s">
        <v>3</v>
      </c>
      <c r="I5" s="98"/>
      <c r="J5" s="98"/>
      <c r="K5" s="98"/>
      <c r="L5" s="98"/>
      <c r="M5" s="98"/>
      <c r="N5" s="98"/>
      <c r="O5" s="98"/>
      <c r="P5" s="99"/>
      <c r="Q5" s="82" t="s">
        <v>16</v>
      </c>
      <c r="R5" s="88" t="s">
        <v>3</v>
      </c>
      <c r="S5" s="89"/>
      <c r="T5" s="89"/>
      <c r="U5" s="89"/>
      <c r="V5" s="89"/>
      <c r="W5" s="89"/>
      <c r="X5" s="89"/>
      <c r="Y5" s="89"/>
      <c r="Z5" s="90"/>
      <c r="AA5" s="95"/>
      <c r="AB5" s="82" t="s">
        <v>16</v>
      </c>
      <c r="AC5" s="92" t="s">
        <v>3</v>
      </c>
      <c r="AD5" s="92"/>
      <c r="AE5" s="92"/>
      <c r="AF5" s="92"/>
      <c r="AG5" s="92"/>
      <c r="AH5" s="92"/>
      <c r="AI5" s="92"/>
      <c r="AJ5" s="109"/>
      <c r="AK5" s="82" t="s">
        <v>16</v>
      </c>
      <c r="AL5" s="97" t="s">
        <v>3</v>
      </c>
      <c r="AM5" s="98"/>
      <c r="AN5" s="98"/>
      <c r="AO5" s="98"/>
      <c r="AP5" s="98"/>
      <c r="AQ5" s="98"/>
      <c r="AR5" s="98"/>
      <c r="AS5" s="98"/>
      <c r="AT5" s="99"/>
      <c r="AU5" s="95"/>
    </row>
    <row r="6" spans="1:47" ht="67.5" customHeight="1" x14ac:dyDescent="0.25">
      <c r="A6" s="83"/>
      <c r="B6" s="96"/>
      <c r="C6" s="87"/>
      <c r="D6" s="96"/>
      <c r="E6" s="96"/>
      <c r="F6" s="83"/>
      <c r="G6" s="83"/>
      <c r="H6" s="2">
        <v>2016</v>
      </c>
      <c r="I6" s="10">
        <v>2017</v>
      </c>
      <c r="J6" s="10">
        <v>2018</v>
      </c>
      <c r="K6" s="8">
        <v>2019</v>
      </c>
      <c r="L6" s="8">
        <v>2020</v>
      </c>
      <c r="M6" s="16">
        <v>2021</v>
      </c>
      <c r="N6" s="16">
        <v>2022</v>
      </c>
      <c r="O6" s="16">
        <v>2023</v>
      </c>
      <c r="P6" s="16">
        <v>2024</v>
      </c>
      <c r="Q6" s="83"/>
      <c r="R6" s="2">
        <v>2016</v>
      </c>
      <c r="S6" s="10">
        <v>2017</v>
      </c>
      <c r="T6" s="10">
        <v>2018</v>
      </c>
      <c r="U6" s="8">
        <v>2019</v>
      </c>
      <c r="V6" s="2">
        <v>2020</v>
      </c>
      <c r="W6" s="16">
        <v>2021</v>
      </c>
      <c r="X6" s="16">
        <v>2022</v>
      </c>
      <c r="Y6" s="16">
        <v>2023</v>
      </c>
      <c r="Z6" s="16">
        <v>2024</v>
      </c>
      <c r="AA6" s="96"/>
      <c r="AB6" s="110"/>
      <c r="AC6" s="46">
        <v>2017</v>
      </c>
      <c r="AD6" s="2">
        <v>2018</v>
      </c>
      <c r="AE6" s="10">
        <v>2019</v>
      </c>
      <c r="AF6" s="2">
        <v>2020</v>
      </c>
      <c r="AG6" s="16">
        <v>2021</v>
      </c>
      <c r="AH6" s="16">
        <v>2022</v>
      </c>
      <c r="AI6" s="16">
        <v>2023</v>
      </c>
      <c r="AJ6" s="16">
        <v>2024</v>
      </c>
      <c r="AK6" s="83"/>
      <c r="AL6" s="2">
        <v>2016</v>
      </c>
      <c r="AM6" s="10">
        <v>2017</v>
      </c>
      <c r="AN6" s="10">
        <v>2018</v>
      </c>
      <c r="AO6" s="2">
        <v>2019</v>
      </c>
      <c r="AP6" s="2">
        <v>2020</v>
      </c>
      <c r="AQ6" s="16">
        <v>2021</v>
      </c>
      <c r="AR6" s="16">
        <v>2022</v>
      </c>
      <c r="AS6" s="16">
        <v>2023</v>
      </c>
      <c r="AT6" s="16">
        <v>2024</v>
      </c>
      <c r="AU6" s="96"/>
    </row>
    <row r="7" spans="1:47" x14ac:dyDescent="0.25">
      <c r="A7" s="2">
        <v>1</v>
      </c>
      <c r="B7" s="2">
        <v>2</v>
      </c>
      <c r="C7" s="2">
        <v>3</v>
      </c>
      <c r="D7" s="2">
        <v>4</v>
      </c>
      <c r="E7" s="5">
        <v>5</v>
      </c>
      <c r="F7" s="5">
        <v>6</v>
      </c>
      <c r="G7" s="5">
        <v>7</v>
      </c>
      <c r="H7" s="5">
        <v>8</v>
      </c>
      <c r="I7" s="10">
        <v>9</v>
      </c>
      <c r="J7" s="10">
        <v>10</v>
      </c>
      <c r="K7" s="5">
        <v>11</v>
      </c>
      <c r="L7" s="8">
        <v>12</v>
      </c>
      <c r="M7" s="16">
        <v>13</v>
      </c>
      <c r="N7" s="16">
        <v>14</v>
      </c>
      <c r="O7" s="16">
        <v>15</v>
      </c>
      <c r="P7" s="16">
        <v>16</v>
      </c>
      <c r="Q7" s="7">
        <v>17</v>
      </c>
      <c r="R7" s="5">
        <v>18</v>
      </c>
      <c r="S7" s="10">
        <v>19</v>
      </c>
      <c r="T7" s="10">
        <v>20</v>
      </c>
      <c r="U7" s="8">
        <v>21</v>
      </c>
      <c r="V7" s="5">
        <v>22</v>
      </c>
      <c r="W7" s="16">
        <v>23</v>
      </c>
      <c r="X7" s="16">
        <v>24</v>
      </c>
      <c r="Y7" s="16">
        <v>25</v>
      </c>
      <c r="Z7" s="16">
        <v>26</v>
      </c>
      <c r="AA7" s="16"/>
      <c r="AB7" s="7">
        <v>27</v>
      </c>
      <c r="AC7" s="5">
        <v>28</v>
      </c>
      <c r="AD7" s="5">
        <v>29</v>
      </c>
      <c r="AE7" s="10">
        <v>30</v>
      </c>
      <c r="AF7" s="5">
        <v>31</v>
      </c>
      <c r="AG7" s="16">
        <v>32</v>
      </c>
      <c r="AH7" s="16">
        <v>33</v>
      </c>
      <c r="AI7" s="16">
        <v>34</v>
      </c>
      <c r="AJ7" s="16">
        <v>35</v>
      </c>
      <c r="AK7" s="7">
        <v>36</v>
      </c>
      <c r="AL7" s="5">
        <v>37</v>
      </c>
      <c r="AM7" s="10">
        <v>38</v>
      </c>
      <c r="AN7" s="10">
        <v>39</v>
      </c>
      <c r="AO7" s="5">
        <v>40</v>
      </c>
      <c r="AP7" s="5">
        <v>41</v>
      </c>
      <c r="AQ7" s="16">
        <v>42</v>
      </c>
      <c r="AR7" s="16">
        <v>43</v>
      </c>
      <c r="AS7" s="16">
        <v>44</v>
      </c>
      <c r="AT7" s="16">
        <v>45</v>
      </c>
      <c r="AU7" s="5">
        <v>46</v>
      </c>
    </row>
    <row r="8" spans="1:47" ht="57" customHeight="1" x14ac:dyDescent="0.25">
      <c r="A8" s="3" t="s">
        <v>6</v>
      </c>
      <c r="B8" s="28" t="s">
        <v>17</v>
      </c>
      <c r="C8" s="12"/>
      <c r="D8" s="12"/>
      <c r="E8" s="12"/>
      <c r="F8" s="12"/>
      <c r="G8" s="29">
        <f>G9</f>
        <v>4020875.9000000004</v>
      </c>
      <c r="H8" s="29">
        <f t="shared" ref="H8:Z8" si="0">H9</f>
        <v>1000000</v>
      </c>
      <c r="I8" s="29">
        <f t="shared" si="0"/>
        <v>126.8</v>
      </c>
      <c r="J8" s="29">
        <f t="shared" si="0"/>
        <v>3902.1</v>
      </c>
      <c r="K8" s="29">
        <f t="shared" si="0"/>
        <v>2669788.1</v>
      </c>
      <c r="L8" s="29">
        <f t="shared" si="0"/>
        <v>347058.9</v>
      </c>
      <c r="M8" s="29">
        <f t="shared" si="0"/>
        <v>381.8</v>
      </c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4020875.9000000004</v>
      </c>
      <c r="R8" s="29">
        <f t="shared" si="0"/>
        <v>1000000</v>
      </c>
      <c r="S8" s="29">
        <f t="shared" si="0"/>
        <v>126.8</v>
      </c>
      <c r="T8" s="29">
        <f t="shared" si="0"/>
        <v>3902.1</v>
      </c>
      <c r="U8" s="29">
        <f t="shared" si="0"/>
        <v>2669788.1</v>
      </c>
      <c r="V8" s="29">
        <f t="shared" si="0"/>
        <v>347058.9</v>
      </c>
      <c r="W8" s="29">
        <f t="shared" si="0"/>
        <v>381.8</v>
      </c>
      <c r="X8" s="29">
        <f t="shared" si="0"/>
        <v>0</v>
      </c>
      <c r="Y8" s="29">
        <f t="shared" si="0"/>
        <v>0</v>
      </c>
      <c r="Z8" s="29">
        <f t="shared" si="0"/>
        <v>0</v>
      </c>
      <c r="AA8" s="28" t="s">
        <v>17</v>
      </c>
      <c r="AB8" s="38">
        <f>AB9</f>
        <v>4020875.9000000004</v>
      </c>
      <c r="AC8" s="38">
        <f t="shared" ref="AC8:AT8" si="1">AC9</f>
        <v>100937.40000000001</v>
      </c>
      <c r="AD8" s="38">
        <f t="shared" si="1"/>
        <v>903421.10000000009</v>
      </c>
      <c r="AE8" s="38">
        <f t="shared" si="1"/>
        <v>2669458.5</v>
      </c>
      <c r="AF8" s="38">
        <f t="shared" si="1"/>
        <v>347058.9</v>
      </c>
      <c r="AG8" s="38">
        <f t="shared" si="1"/>
        <v>381.8</v>
      </c>
      <c r="AH8" s="38">
        <f t="shared" si="1"/>
        <v>0</v>
      </c>
      <c r="AI8" s="38">
        <f t="shared" si="1"/>
        <v>0</v>
      </c>
      <c r="AJ8" s="38">
        <f t="shared" si="1"/>
        <v>0</v>
      </c>
      <c r="AK8" s="38">
        <f t="shared" si="1"/>
        <v>4020875.9000000004</v>
      </c>
      <c r="AL8" s="38">
        <f t="shared" si="1"/>
        <v>1000000</v>
      </c>
      <c r="AM8" s="38">
        <f t="shared" si="1"/>
        <v>126.8</v>
      </c>
      <c r="AN8" s="38">
        <f t="shared" si="1"/>
        <v>3902.1</v>
      </c>
      <c r="AO8" s="38">
        <f t="shared" si="1"/>
        <v>2669788.1</v>
      </c>
      <c r="AP8" s="38">
        <f t="shared" si="1"/>
        <v>347058.9</v>
      </c>
      <c r="AQ8" s="38">
        <f t="shared" si="1"/>
        <v>381.8</v>
      </c>
      <c r="AR8" s="38">
        <f t="shared" si="1"/>
        <v>0</v>
      </c>
      <c r="AS8" s="38">
        <f t="shared" si="1"/>
        <v>0</v>
      </c>
      <c r="AT8" s="38">
        <f t="shared" si="1"/>
        <v>0</v>
      </c>
      <c r="AU8" s="13"/>
    </row>
    <row r="9" spans="1:47" ht="51.75" customHeight="1" x14ac:dyDescent="0.25">
      <c r="A9" s="3" t="s">
        <v>7</v>
      </c>
      <c r="B9" s="12" t="s">
        <v>18</v>
      </c>
      <c r="C9" s="12"/>
      <c r="D9" s="12"/>
      <c r="E9" s="12"/>
      <c r="F9" s="12"/>
      <c r="G9" s="27">
        <f>G10</f>
        <v>4020875.9000000004</v>
      </c>
      <c r="H9" s="27">
        <f t="shared" ref="H9:Z9" si="2">H10</f>
        <v>1000000</v>
      </c>
      <c r="I9" s="27">
        <f t="shared" si="2"/>
        <v>126.8</v>
      </c>
      <c r="J9" s="27">
        <f t="shared" si="2"/>
        <v>3902.1</v>
      </c>
      <c r="K9" s="27">
        <f t="shared" si="2"/>
        <v>2669788.1</v>
      </c>
      <c r="L9" s="27">
        <f t="shared" si="2"/>
        <v>347058.9</v>
      </c>
      <c r="M9" s="27">
        <f t="shared" si="2"/>
        <v>381.8</v>
      </c>
      <c r="N9" s="27">
        <f t="shared" si="2"/>
        <v>0</v>
      </c>
      <c r="O9" s="27">
        <f t="shared" si="2"/>
        <v>0</v>
      </c>
      <c r="P9" s="27">
        <f t="shared" si="2"/>
        <v>0</v>
      </c>
      <c r="Q9" s="27">
        <f t="shared" si="2"/>
        <v>4020875.9000000004</v>
      </c>
      <c r="R9" s="27">
        <f t="shared" si="2"/>
        <v>1000000</v>
      </c>
      <c r="S9" s="27">
        <f t="shared" si="2"/>
        <v>126.8</v>
      </c>
      <c r="T9" s="27">
        <f t="shared" si="2"/>
        <v>3902.1</v>
      </c>
      <c r="U9" s="27">
        <f t="shared" si="2"/>
        <v>2669788.1</v>
      </c>
      <c r="V9" s="27">
        <f t="shared" si="2"/>
        <v>347058.9</v>
      </c>
      <c r="W9" s="27">
        <f t="shared" si="2"/>
        <v>381.8</v>
      </c>
      <c r="X9" s="27">
        <f t="shared" si="2"/>
        <v>0</v>
      </c>
      <c r="Y9" s="27">
        <f t="shared" si="2"/>
        <v>0</v>
      </c>
      <c r="Z9" s="27">
        <f t="shared" si="2"/>
        <v>0</v>
      </c>
      <c r="AA9" s="12" t="s">
        <v>18</v>
      </c>
      <c r="AB9" s="15">
        <f>AB10</f>
        <v>4020875.9000000004</v>
      </c>
      <c r="AC9" s="15">
        <f t="shared" ref="AC9:AT9" si="3">AC10</f>
        <v>100937.40000000001</v>
      </c>
      <c r="AD9" s="15">
        <f t="shared" si="3"/>
        <v>903421.10000000009</v>
      </c>
      <c r="AE9" s="15">
        <f t="shared" si="3"/>
        <v>2669458.5</v>
      </c>
      <c r="AF9" s="15">
        <f t="shared" si="3"/>
        <v>347058.9</v>
      </c>
      <c r="AG9" s="15">
        <f t="shared" si="3"/>
        <v>381.8</v>
      </c>
      <c r="AH9" s="15">
        <f t="shared" si="3"/>
        <v>0</v>
      </c>
      <c r="AI9" s="15">
        <f t="shared" si="3"/>
        <v>0</v>
      </c>
      <c r="AJ9" s="15">
        <f t="shared" si="3"/>
        <v>0</v>
      </c>
      <c r="AK9" s="15">
        <f t="shared" si="3"/>
        <v>4020875.9000000004</v>
      </c>
      <c r="AL9" s="15">
        <f t="shared" si="3"/>
        <v>1000000</v>
      </c>
      <c r="AM9" s="15">
        <f t="shared" si="3"/>
        <v>126.8</v>
      </c>
      <c r="AN9" s="15">
        <f t="shared" si="3"/>
        <v>3902.1</v>
      </c>
      <c r="AO9" s="15">
        <f t="shared" si="3"/>
        <v>2669788.1</v>
      </c>
      <c r="AP9" s="15">
        <f t="shared" si="3"/>
        <v>347058.9</v>
      </c>
      <c r="AQ9" s="15">
        <f t="shared" si="3"/>
        <v>381.8</v>
      </c>
      <c r="AR9" s="15">
        <f t="shared" si="3"/>
        <v>0</v>
      </c>
      <c r="AS9" s="15">
        <f t="shared" si="3"/>
        <v>0</v>
      </c>
      <c r="AT9" s="15">
        <f t="shared" si="3"/>
        <v>0</v>
      </c>
      <c r="AU9" s="13"/>
    </row>
    <row r="10" spans="1:47" ht="112.5" customHeight="1" x14ac:dyDescent="0.25">
      <c r="A10" s="4" t="s">
        <v>9</v>
      </c>
      <c r="B10" s="12" t="s">
        <v>19</v>
      </c>
      <c r="C10" s="9"/>
      <c r="D10" s="9"/>
      <c r="E10" s="9"/>
      <c r="F10" s="9"/>
      <c r="G10" s="14">
        <f>SUM(G11:G12)</f>
        <v>4020875.9000000004</v>
      </c>
      <c r="H10" s="14">
        <f t="shared" ref="H10:Z10" si="4">SUM(H11:H12)</f>
        <v>1000000</v>
      </c>
      <c r="I10" s="14">
        <f t="shared" si="4"/>
        <v>126.8</v>
      </c>
      <c r="J10" s="14">
        <f t="shared" si="4"/>
        <v>3902.1</v>
      </c>
      <c r="K10" s="14">
        <f t="shared" si="4"/>
        <v>2669788.1</v>
      </c>
      <c r="L10" s="14">
        <f t="shared" si="4"/>
        <v>347058.9</v>
      </c>
      <c r="M10" s="14">
        <f t="shared" si="4"/>
        <v>381.8</v>
      </c>
      <c r="N10" s="14">
        <f t="shared" si="4"/>
        <v>0</v>
      </c>
      <c r="O10" s="14">
        <f t="shared" si="4"/>
        <v>0</v>
      </c>
      <c r="P10" s="14">
        <f t="shared" si="4"/>
        <v>0</v>
      </c>
      <c r="Q10" s="14">
        <f t="shared" si="4"/>
        <v>4020875.9000000004</v>
      </c>
      <c r="R10" s="14">
        <f t="shared" si="4"/>
        <v>1000000</v>
      </c>
      <c r="S10" s="14">
        <f t="shared" si="4"/>
        <v>126.8</v>
      </c>
      <c r="T10" s="14">
        <f t="shared" si="4"/>
        <v>3902.1</v>
      </c>
      <c r="U10" s="14">
        <f t="shared" si="4"/>
        <v>2669788.1</v>
      </c>
      <c r="V10" s="14">
        <f t="shared" si="4"/>
        <v>347058.9</v>
      </c>
      <c r="W10" s="14">
        <f t="shared" si="4"/>
        <v>381.8</v>
      </c>
      <c r="X10" s="14">
        <f t="shared" si="4"/>
        <v>0</v>
      </c>
      <c r="Y10" s="14">
        <f t="shared" si="4"/>
        <v>0</v>
      </c>
      <c r="Z10" s="14">
        <f t="shared" si="4"/>
        <v>0</v>
      </c>
      <c r="AA10" s="12" t="s">
        <v>19</v>
      </c>
      <c r="AB10" s="14">
        <f>SUM(AB11:AB12)</f>
        <v>4020875.9000000004</v>
      </c>
      <c r="AC10" s="14">
        <f t="shared" ref="AC10:AT10" si="5">SUM(AC11:AC12)</f>
        <v>100937.40000000001</v>
      </c>
      <c r="AD10" s="14">
        <f t="shared" si="5"/>
        <v>903421.10000000009</v>
      </c>
      <c r="AE10" s="14">
        <f t="shared" si="5"/>
        <v>2669458.5</v>
      </c>
      <c r="AF10" s="14">
        <f t="shared" si="5"/>
        <v>347058.9</v>
      </c>
      <c r="AG10" s="14">
        <f t="shared" si="5"/>
        <v>381.8</v>
      </c>
      <c r="AH10" s="14">
        <f t="shared" si="5"/>
        <v>0</v>
      </c>
      <c r="AI10" s="14">
        <f t="shared" si="5"/>
        <v>0</v>
      </c>
      <c r="AJ10" s="14">
        <f t="shared" si="5"/>
        <v>0</v>
      </c>
      <c r="AK10" s="14">
        <f t="shared" si="5"/>
        <v>4020875.9000000004</v>
      </c>
      <c r="AL10" s="14">
        <f t="shared" si="5"/>
        <v>1000000</v>
      </c>
      <c r="AM10" s="14">
        <f t="shared" si="5"/>
        <v>126.8</v>
      </c>
      <c r="AN10" s="14">
        <f t="shared" si="5"/>
        <v>3902.1</v>
      </c>
      <c r="AO10" s="14">
        <f t="shared" si="5"/>
        <v>2669788.1</v>
      </c>
      <c r="AP10" s="14">
        <f t="shared" si="5"/>
        <v>347058.9</v>
      </c>
      <c r="AQ10" s="14">
        <f t="shared" si="5"/>
        <v>381.8</v>
      </c>
      <c r="AR10" s="14">
        <f t="shared" si="5"/>
        <v>0</v>
      </c>
      <c r="AS10" s="14">
        <f t="shared" si="5"/>
        <v>0</v>
      </c>
      <c r="AT10" s="14">
        <f t="shared" si="5"/>
        <v>0</v>
      </c>
      <c r="AU10" s="3"/>
    </row>
    <row r="11" spans="1:47" ht="74.25" customHeight="1" x14ac:dyDescent="0.25">
      <c r="A11" s="78" t="s">
        <v>8</v>
      </c>
      <c r="B11" s="80" t="s">
        <v>20</v>
      </c>
      <c r="C11" s="17" t="s">
        <v>26</v>
      </c>
      <c r="D11" s="17" t="s">
        <v>23</v>
      </c>
      <c r="E11" s="17" t="s">
        <v>24</v>
      </c>
      <c r="F11" s="17" t="s">
        <v>25</v>
      </c>
      <c r="G11" s="14">
        <f>SUM(H11:L11)</f>
        <v>3998725.7</v>
      </c>
      <c r="H11" s="14">
        <v>1000000</v>
      </c>
      <c r="I11" s="14">
        <v>0</v>
      </c>
      <c r="J11" s="14">
        <v>0</v>
      </c>
      <c r="K11" s="14">
        <v>2653248.5</v>
      </c>
      <c r="L11" s="14">
        <v>345477.2</v>
      </c>
      <c r="M11" s="14">
        <v>0</v>
      </c>
      <c r="N11" s="14">
        <v>0</v>
      </c>
      <c r="O11" s="14">
        <v>0</v>
      </c>
      <c r="P11" s="22">
        <v>0</v>
      </c>
      <c r="Q11" s="14">
        <f>SUM(R11:V11)</f>
        <v>3998725.7</v>
      </c>
      <c r="R11" s="14">
        <v>1000000</v>
      </c>
      <c r="S11" s="14">
        <v>0</v>
      </c>
      <c r="T11" s="14">
        <v>0</v>
      </c>
      <c r="U11" s="14">
        <v>2653248.5</v>
      </c>
      <c r="V11" s="14">
        <v>345477.2</v>
      </c>
      <c r="W11" s="14">
        <v>0</v>
      </c>
      <c r="X11" s="14">
        <v>0</v>
      </c>
      <c r="Y11" s="14">
        <v>0</v>
      </c>
      <c r="Z11" s="14">
        <v>0</v>
      </c>
      <c r="AA11" s="76" t="s">
        <v>20</v>
      </c>
      <c r="AB11" s="14">
        <f>SUM(AC11:AF11)</f>
        <v>3998725.7</v>
      </c>
      <c r="AC11" s="14">
        <v>100810.6</v>
      </c>
      <c r="AD11" s="14">
        <v>897936.8</v>
      </c>
      <c r="AE11" s="14">
        <v>2654501.1</v>
      </c>
      <c r="AF11" s="14">
        <v>345477.2</v>
      </c>
      <c r="AG11" s="14">
        <v>0</v>
      </c>
      <c r="AH11" s="14">
        <v>0</v>
      </c>
      <c r="AI11" s="14">
        <v>0</v>
      </c>
      <c r="AJ11" s="14">
        <v>0</v>
      </c>
      <c r="AK11" s="14">
        <f>SUM(AL11:AP11)</f>
        <v>3998725.7</v>
      </c>
      <c r="AL11" s="14">
        <v>1000000</v>
      </c>
      <c r="AM11" s="14">
        <v>0</v>
      </c>
      <c r="AN11" s="14">
        <v>0</v>
      </c>
      <c r="AO11" s="14">
        <v>2653248.5</v>
      </c>
      <c r="AP11" s="14">
        <v>345477.2</v>
      </c>
      <c r="AQ11" s="14">
        <v>0</v>
      </c>
      <c r="AR11" s="14">
        <v>0</v>
      </c>
      <c r="AS11" s="14">
        <v>0</v>
      </c>
      <c r="AT11" s="14">
        <v>0</v>
      </c>
      <c r="AU11" s="76" t="s">
        <v>27</v>
      </c>
    </row>
    <row r="12" spans="1:47" ht="50.25" customHeight="1" thickBot="1" x14ac:dyDescent="0.3">
      <c r="A12" s="79"/>
      <c r="B12" s="81"/>
      <c r="C12" s="32" t="s">
        <v>28</v>
      </c>
      <c r="D12" s="32" t="s">
        <v>30</v>
      </c>
      <c r="E12" s="32" t="s">
        <v>60</v>
      </c>
      <c r="F12" s="32" t="s">
        <v>29</v>
      </c>
      <c r="G12" s="33">
        <f>SUM(H12:L12)</f>
        <v>22150.2</v>
      </c>
      <c r="H12" s="33">
        <v>0</v>
      </c>
      <c r="I12" s="33">
        <v>126.8</v>
      </c>
      <c r="J12" s="33">
        <v>3902.1</v>
      </c>
      <c r="K12" s="33">
        <v>16539.599999999999</v>
      </c>
      <c r="L12" s="33">
        <v>1581.7</v>
      </c>
      <c r="M12" s="33">
        <v>381.8</v>
      </c>
      <c r="N12" s="33">
        <v>0</v>
      </c>
      <c r="O12" s="33">
        <v>0</v>
      </c>
      <c r="P12" s="34">
        <v>0</v>
      </c>
      <c r="Q12" s="33">
        <f>SUM(R12:V12)</f>
        <v>22150.2</v>
      </c>
      <c r="R12" s="33">
        <v>0</v>
      </c>
      <c r="S12" s="33">
        <v>126.8</v>
      </c>
      <c r="T12" s="33">
        <v>3902.1</v>
      </c>
      <c r="U12" s="33">
        <v>16539.599999999999</v>
      </c>
      <c r="V12" s="33">
        <v>1581.7</v>
      </c>
      <c r="W12" s="33">
        <v>381.8</v>
      </c>
      <c r="X12" s="33">
        <v>0</v>
      </c>
      <c r="Y12" s="33">
        <v>0</v>
      </c>
      <c r="Z12" s="35">
        <v>0</v>
      </c>
      <c r="AA12" s="77"/>
      <c r="AB12" s="33">
        <f>SUM(AC12:AF12)</f>
        <v>22150.2</v>
      </c>
      <c r="AC12" s="33">
        <v>126.8</v>
      </c>
      <c r="AD12" s="33">
        <v>5484.3</v>
      </c>
      <c r="AE12" s="33">
        <v>14957.4</v>
      </c>
      <c r="AF12" s="33">
        <v>1581.7</v>
      </c>
      <c r="AG12" s="33">
        <v>381.8</v>
      </c>
      <c r="AH12" s="33">
        <v>0</v>
      </c>
      <c r="AI12" s="33">
        <v>0</v>
      </c>
      <c r="AJ12" s="33">
        <v>0</v>
      </c>
      <c r="AK12" s="33">
        <f>SUM(AL12:AP12)</f>
        <v>22150.2</v>
      </c>
      <c r="AL12" s="33">
        <v>0</v>
      </c>
      <c r="AM12" s="33">
        <v>126.8</v>
      </c>
      <c r="AN12" s="33">
        <v>3902.1</v>
      </c>
      <c r="AO12" s="33">
        <v>16539.599999999999</v>
      </c>
      <c r="AP12" s="33">
        <v>1581.7</v>
      </c>
      <c r="AQ12" s="33">
        <v>381.8</v>
      </c>
      <c r="AR12" s="33">
        <v>0</v>
      </c>
      <c r="AS12" s="33">
        <v>0</v>
      </c>
      <c r="AT12" s="33">
        <v>0</v>
      </c>
      <c r="AU12" s="77"/>
    </row>
    <row r="13" spans="1:47" ht="69" hidden="1" customHeight="1" x14ac:dyDescent="0.25">
      <c r="A13" s="30" t="s">
        <v>32</v>
      </c>
      <c r="B13" s="36" t="s">
        <v>33</v>
      </c>
      <c r="C13" s="31"/>
      <c r="D13" s="31"/>
      <c r="E13" s="31"/>
      <c r="F13" s="30"/>
      <c r="G13" s="37">
        <f>G14</f>
        <v>743428.91999999993</v>
      </c>
      <c r="H13" s="37">
        <f t="shared" ref="H13:Z13" si="6">H14</f>
        <v>0</v>
      </c>
      <c r="I13" s="37">
        <f t="shared" si="6"/>
        <v>0</v>
      </c>
      <c r="J13" s="37">
        <f t="shared" si="6"/>
        <v>0</v>
      </c>
      <c r="K13" s="37">
        <f t="shared" si="6"/>
        <v>0</v>
      </c>
      <c r="L13" s="37">
        <f t="shared" si="6"/>
        <v>0</v>
      </c>
      <c r="M13" s="37">
        <f t="shared" si="6"/>
        <v>19500</v>
      </c>
      <c r="N13" s="37">
        <f t="shared" si="6"/>
        <v>150153.04</v>
      </c>
      <c r="O13" s="37">
        <f t="shared" si="6"/>
        <v>291296.96000000002</v>
      </c>
      <c r="P13" s="37">
        <f t="shared" si="6"/>
        <v>282478.92</v>
      </c>
      <c r="Q13" s="37">
        <f t="shared" si="6"/>
        <v>0</v>
      </c>
      <c r="R13" s="37">
        <f t="shared" si="6"/>
        <v>0</v>
      </c>
      <c r="S13" s="37">
        <f t="shared" si="6"/>
        <v>0</v>
      </c>
      <c r="T13" s="37">
        <f t="shared" si="6"/>
        <v>0</v>
      </c>
      <c r="U13" s="37">
        <f t="shared" si="6"/>
        <v>0</v>
      </c>
      <c r="V13" s="37">
        <f t="shared" si="6"/>
        <v>0</v>
      </c>
      <c r="W13" s="37">
        <f t="shared" si="6"/>
        <v>0</v>
      </c>
      <c r="X13" s="37">
        <f t="shared" si="6"/>
        <v>0</v>
      </c>
      <c r="Y13" s="37">
        <f t="shared" si="6"/>
        <v>0</v>
      </c>
      <c r="Z13" s="37">
        <f t="shared" si="6"/>
        <v>0</v>
      </c>
      <c r="AA13" s="36" t="s">
        <v>33</v>
      </c>
      <c r="AB13" s="40">
        <f>AB14</f>
        <v>0</v>
      </c>
      <c r="AC13" s="40">
        <f t="shared" ref="AC13:AT13" si="7">AC14</f>
        <v>0</v>
      </c>
      <c r="AD13" s="40">
        <f t="shared" si="7"/>
        <v>0</v>
      </c>
      <c r="AE13" s="40">
        <f t="shared" si="7"/>
        <v>0</v>
      </c>
      <c r="AF13" s="40">
        <f t="shared" si="7"/>
        <v>0</v>
      </c>
      <c r="AG13" s="40">
        <f t="shared" si="7"/>
        <v>0</v>
      </c>
      <c r="AH13" s="40">
        <f t="shared" si="7"/>
        <v>0</v>
      </c>
      <c r="AI13" s="40">
        <f t="shared" si="7"/>
        <v>0</v>
      </c>
      <c r="AJ13" s="40">
        <f t="shared" si="7"/>
        <v>0</v>
      </c>
      <c r="AK13" s="40">
        <f t="shared" si="7"/>
        <v>0</v>
      </c>
      <c r="AL13" s="40">
        <f t="shared" si="7"/>
        <v>0</v>
      </c>
      <c r="AM13" s="40">
        <f t="shared" si="7"/>
        <v>0</v>
      </c>
      <c r="AN13" s="40">
        <f t="shared" si="7"/>
        <v>0</v>
      </c>
      <c r="AO13" s="40">
        <f t="shared" si="7"/>
        <v>0</v>
      </c>
      <c r="AP13" s="40">
        <f t="shared" si="7"/>
        <v>0</v>
      </c>
      <c r="AQ13" s="40">
        <f t="shared" si="7"/>
        <v>0</v>
      </c>
      <c r="AR13" s="40">
        <f t="shared" si="7"/>
        <v>0</v>
      </c>
      <c r="AS13" s="40">
        <f t="shared" si="7"/>
        <v>0</v>
      </c>
      <c r="AT13" s="40">
        <f t="shared" si="7"/>
        <v>0</v>
      </c>
      <c r="AU13" s="30"/>
    </row>
    <row r="14" spans="1:47" ht="65.25" hidden="1" customHeight="1" x14ac:dyDescent="0.25">
      <c r="A14" s="18" t="s">
        <v>34</v>
      </c>
      <c r="B14" s="12" t="s">
        <v>35</v>
      </c>
      <c r="C14" s="11"/>
      <c r="D14" s="11"/>
      <c r="E14" s="11"/>
      <c r="F14" s="3"/>
      <c r="G14" s="15">
        <f>G15</f>
        <v>743428.91999999993</v>
      </c>
      <c r="H14" s="15">
        <f t="shared" ref="H14:Z14" si="8">H15</f>
        <v>0</v>
      </c>
      <c r="I14" s="15">
        <f t="shared" si="8"/>
        <v>0</v>
      </c>
      <c r="J14" s="15">
        <f t="shared" si="8"/>
        <v>0</v>
      </c>
      <c r="K14" s="15">
        <f t="shared" si="8"/>
        <v>0</v>
      </c>
      <c r="L14" s="15">
        <f t="shared" si="8"/>
        <v>0</v>
      </c>
      <c r="M14" s="15">
        <f t="shared" si="8"/>
        <v>19500</v>
      </c>
      <c r="N14" s="15">
        <f t="shared" si="8"/>
        <v>150153.04</v>
      </c>
      <c r="O14" s="15">
        <f t="shared" si="8"/>
        <v>291296.96000000002</v>
      </c>
      <c r="P14" s="15">
        <f t="shared" si="8"/>
        <v>282478.92</v>
      </c>
      <c r="Q14" s="15">
        <f t="shared" si="8"/>
        <v>0</v>
      </c>
      <c r="R14" s="15">
        <f t="shared" si="8"/>
        <v>0</v>
      </c>
      <c r="S14" s="15">
        <f t="shared" si="8"/>
        <v>0</v>
      </c>
      <c r="T14" s="15">
        <f t="shared" si="8"/>
        <v>0</v>
      </c>
      <c r="U14" s="15">
        <f t="shared" si="8"/>
        <v>0</v>
      </c>
      <c r="V14" s="15">
        <f t="shared" si="8"/>
        <v>0</v>
      </c>
      <c r="W14" s="15">
        <f t="shared" si="8"/>
        <v>0</v>
      </c>
      <c r="X14" s="15">
        <f t="shared" si="8"/>
        <v>0</v>
      </c>
      <c r="Y14" s="15">
        <f t="shared" si="8"/>
        <v>0</v>
      </c>
      <c r="Z14" s="15">
        <f t="shared" si="8"/>
        <v>0</v>
      </c>
      <c r="AA14" s="12" t="s">
        <v>35</v>
      </c>
      <c r="AB14" s="23">
        <f>AB15</f>
        <v>0</v>
      </c>
      <c r="AC14" s="23">
        <f t="shared" ref="AC14:AT14" si="9">AC15</f>
        <v>0</v>
      </c>
      <c r="AD14" s="23">
        <f t="shared" si="9"/>
        <v>0</v>
      </c>
      <c r="AE14" s="23">
        <f t="shared" si="9"/>
        <v>0</v>
      </c>
      <c r="AF14" s="23">
        <f t="shared" si="9"/>
        <v>0</v>
      </c>
      <c r="AG14" s="23">
        <f t="shared" si="9"/>
        <v>0</v>
      </c>
      <c r="AH14" s="23">
        <f t="shared" si="9"/>
        <v>0</v>
      </c>
      <c r="AI14" s="23">
        <f t="shared" si="9"/>
        <v>0</v>
      </c>
      <c r="AJ14" s="23">
        <f t="shared" si="9"/>
        <v>0</v>
      </c>
      <c r="AK14" s="23">
        <f t="shared" si="9"/>
        <v>0</v>
      </c>
      <c r="AL14" s="23">
        <f t="shared" si="9"/>
        <v>0</v>
      </c>
      <c r="AM14" s="23">
        <f t="shared" si="9"/>
        <v>0</v>
      </c>
      <c r="AN14" s="23">
        <f t="shared" si="9"/>
        <v>0</v>
      </c>
      <c r="AO14" s="23">
        <f t="shared" si="9"/>
        <v>0</v>
      </c>
      <c r="AP14" s="23">
        <f t="shared" si="9"/>
        <v>0</v>
      </c>
      <c r="AQ14" s="23">
        <f t="shared" si="9"/>
        <v>0</v>
      </c>
      <c r="AR14" s="23">
        <f t="shared" si="9"/>
        <v>0</v>
      </c>
      <c r="AS14" s="23">
        <f t="shared" si="9"/>
        <v>0</v>
      </c>
      <c r="AT14" s="23">
        <f t="shared" si="9"/>
        <v>0</v>
      </c>
      <c r="AU14" s="3"/>
    </row>
    <row r="15" spans="1:47" ht="85.5" hidden="1" customHeight="1" thickBot="1" x14ac:dyDescent="0.3">
      <c r="A15" s="50" t="s">
        <v>36</v>
      </c>
      <c r="B15" s="51" t="s">
        <v>37</v>
      </c>
      <c r="C15" s="32" t="s">
        <v>41</v>
      </c>
      <c r="D15" s="32" t="s">
        <v>51</v>
      </c>
      <c r="E15" s="32" t="s">
        <v>38</v>
      </c>
      <c r="F15" s="52" t="s">
        <v>39</v>
      </c>
      <c r="G15" s="33">
        <f>SUM(H15:P15)</f>
        <v>743428.91999999993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4">
        <v>19500</v>
      </c>
      <c r="N15" s="61">
        <v>150153.04</v>
      </c>
      <c r="O15" s="61">
        <v>291296.96000000002</v>
      </c>
      <c r="P15" s="62">
        <v>282478.92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5" t="s">
        <v>37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3">
        <v>0</v>
      </c>
      <c r="AJ15" s="53">
        <v>0</v>
      </c>
      <c r="AK15" s="53">
        <v>0</v>
      </c>
      <c r="AL15" s="53">
        <v>0</v>
      </c>
      <c r="AM15" s="53">
        <v>0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3">
        <v>0</v>
      </c>
      <c r="AU15" s="55" t="s">
        <v>56</v>
      </c>
    </row>
    <row r="16" spans="1:47" hidden="1" x14ac:dyDescent="0.25">
      <c r="A16" s="30" t="s">
        <v>2</v>
      </c>
      <c r="B16" s="31"/>
      <c r="C16" s="31"/>
      <c r="D16" s="31"/>
      <c r="E16" s="31"/>
      <c r="F16" s="30"/>
      <c r="G16" s="30"/>
      <c r="H16" s="49"/>
      <c r="I16" s="30"/>
      <c r="J16" s="30"/>
      <c r="K16" s="30"/>
      <c r="L16" s="30"/>
      <c r="M16" s="30"/>
      <c r="N16" s="41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1"/>
      <c r="AB16" s="30"/>
      <c r="AC16" s="30" t="s">
        <v>31</v>
      </c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</row>
    <row r="17" spans="1:47" ht="63" hidden="1" customHeight="1" x14ac:dyDescent="0.25">
      <c r="A17" s="43">
        <v>3</v>
      </c>
      <c r="B17" s="44" t="s">
        <v>44</v>
      </c>
      <c r="C17" s="11"/>
      <c r="D17" s="11"/>
      <c r="E17" s="11"/>
      <c r="F17" s="3"/>
      <c r="G17" s="48">
        <f>G18</f>
        <v>3026590</v>
      </c>
      <c r="H17" s="48">
        <f t="shared" ref="H17:P17" si="10">H18</f>
        <v>0</v>
      </c>
      <c r="I17" s="48">
        <f t="shared" si="10"/>
        <v>0</v>
      </c>
      <c r="J17" s="48">
        <f t="shared" si="10"/>
        <v>0</v>
      </c>
      <c r="K17" s="48">
        <f t="shared" si="10"/>
        <v>0</v>
      </c>
      <c r="L17" s="48">
        <f t="shared" si="10"/>
        <v>213727.8</v>
      </c>
      <c r="M17" s="48">
        <f t="shared" si="10"/>
        <v>673513.1</v>
      </c>
      <c r="N17" s="48">
        <f t="shared" si="10"/>
        <v>1325273.5000000002</v>
      </c>
      <c r="O17" s="48">
        <f t="shared" si="10"/>
        <v>814075.6</v>
      </c>
      <c r="P17" s="48">
        <f t="shared" si="10"/>
        <v>0</v>
      </c>
      <c r="Q17" s="48">
        <f>Q18</f>
        <v>708729.2</v>
      </c>
      <c r="R17" s="48">
        <f t="shared" ref="R17:Z17" si="11">R18</f>
        <v>0</v>
      </c>
      <c r="S17" s="48">
        <f t="shared" si="11"/>
        <v>0</v>
      </c>
      <c r="T17" s="48">
        <f t="shared" si="11"/>
        <v>0</v>
      </c>
      <c r="U17" s="48">
        <f t="shared" si="11"/>
        <v>0</v>
      </c>
      <c r="V17" s="48">
        <f t="shared" si="11"/>
        <v>213727.8</v>
      </c>
      <c r="W17" s="48">
        <f t="shared" si="11"/>
        <v>495001.39999999997</v>
      </c>
      <c r="X17" s="48">
        <f t="shared" si="11"/>
        <v>0</v>
      </c>
      <c r="Y17" s="48">
        <f t="shared" si="11"/>
        <v>0</v>
      </c>
      <c r="Z17" s="48">
        <f t="shared" si="11"/>
        <v>0</v>
      </c>
      <c r="AA17" s="44" t="s">
        <v>44</v>
      </c>
      <c r="AB17" s="48">
        <f>AB18</f>
        <v>68154</v>
      </c>
      <c r="AC17" s="48">
        <f t="shared" ref="AC17:AT17" si="12">AC18</f>
        <v>0</v>
      </c>
      <c r="AD17" s="48">
        <f t="shared" si="12"/>
        <v>0</v>
      </c>
      <c r="AE17" s="48">
        <f t="shared" si="12"/>
        <v>0</v>
      </c>
      <c r="AF17" s="48">
        <f t="shared" si="12"/>
        <v>0</v>
      </c>
      <c r="AG17" s="48">
        <f t="shared" si="12"/>
        <v>68154</v>
      </c>
      <c r="AH17" s="48">
        <f t="shared" si="12"/>
        <v>0</v>
      </c>
      <c r="AI17" s="48">
        <f t="shared" si="12"/>
        <v>0</v>
      </c>
      <c r="AJ17" s="48">
        <f t="shared" si="12"/>
        <v>0</v>
      </c>
      <c r="AK17" s="48">
        <f t="shared" si="12"/>
        <v>708729.2</v>
      </c>
      <c r="AL17" s="48">
        <f t="shared" si="12"/>
        <v>0</v>
      </c>
      <c r="AM17" s="48">
        <f t="shared" si="12"/>
        <v>0</v>
      </c>
      <c r="AN17" s="48">
        <f t="shared" si="12"/>
        <v>0</v>
      </c>
      <c r="AO17" s="48">
        <f t="shared" si="12"/>
        <v>0</v>
      </c>
      <c r="AP17" s="48">
        <f t="shared" si="12"/>
        <v>213727.8</v>
      </c>
      <c r="AQ17" s="48">
        <f t="shared" si="12"/>
        <v>495001.39999999997</v>
      </c>
      <c r="AR17" s="48">
        <f t="shared" si="12"/>
        <v>0</v>
      </c>
      <c r="AS17" s="48">
        <f t="shared" si="12"/>
        <v>0</v>
      </c>
      <c r="AT17" s="48">
        <f t="shared" si="12"/>
        <v>0</v>
      </c>
      <c r="AU17" s="3"/>
    </row>
    <row r="18" spans="1:47" ht="44.25" hidden="1" customHeight="1" x14ac:dyDescent="0.25">
      <c r="A18" s="3" t="s">
        <v>45</v>
      </c>
      <c r="B18" s="11" t="s">
        <v>47</v>
      </c>
      <c r="C18" s="11"/>
      <c r="D18" s="11"/>
      <c r="E18" s="11"/>
      <c r="F18" s="3"/>
      <c r="G18" s="47">
        <f>SUM(G19:G22)</f>
        <v>3026590</v>
      </c>
      <c r="H18" s="47">
        <f t="shared" ref="H18:Z18" si="13">SUM(H19:H22)</f>
        <v>0</v>
      </c>
      <c r="I18" s="47">
        <f t="shared" si="13"/>
        <v>0</v>
      </c>
      <c r="J18" s="47">
        <f t="shared" si="13"/>
        <v>0</v>
      </c>
      <c r="K18" s="47">
        <f t="shared" si="13"/>
        <v>0</v>
      </c>
      <c r="L18" s="47">
        <f t="shared" si="13"/>
        <v>213727.8</v>
      </c>
      <c r="M18" s="47">
        <f t="shared" si="13"/>
        <v>673513.1</v>
      </c>
      <c r="N18" s="47">
        <f t="shared" si="13"/>
        <v>1325273.5000000002</v>
      </c>
      <c r="O18" s="47">
        <f t="shared" si="13"/>
        <v>814075.6</v>
      </c>
      <c r="P18" s="47">
        <f t="shared" si="13"/>
        <v>0</v>
      </c>
      <c r="Q18" s="47">
        <f t="shared" si="13"/>
        <v>708729.2</v>
      </c>
      <c r="R18" s="47">
        <f t="shared" si="13"/>
        <v>0</v>
      </c>
      <c r="S18" s="47">
        <f t="shared" si="13"/>
        <v>0</v>
      </c>
      <c r="T18" s="47">
        <f t="shared" si="13"/>
        <v>0</v>
      </c>
      <c r="U18" s="47">
        <f t="shared" si="13"/>
        <v>0</v>
      </c>
      <c r="V18" s="47">
        <f t="shared" si="13"/>
        <v>213727.8</v>
      </c>
      <c r="W18" s="47">
        <f t="shared" si="13"/>
        <v>495001.39999999997</v>
      </c>
      <c r="X18" s="47">
        <f t="shared" si="13"/>
        <v>0</v>
      </c>
      <c r="Y18" s="47">
        <f t="shared" si="13"/>
        <v>0</v>
      </c>
      <c r="Z18" s="47">
        <f t="shared" si="13"/>
        <v>0</v>
      </c>
      <c r="AA18" s="11" t="s">
        <v>47</v>
      </c>
      <c r="AB18" s="47">
        <f>SUM(AB19:AB22)</f>
        <v>68154</v>
      </c>
      <c r="AC18" s="47">
        <f t="shared" ref="AC18:AT18" si="14">SUM(AC19:AC22)</f>
        <v>0</v>
      </c>
      <c r="AD18" s="47">
        <f t="shared" si="14"/>
        <v>0</v>
      </c>
      <c r="AE18" s="47">
        <f t="shared" si="14"/>
        <v>0</v>
      </c>
      <c r="AF18" s="47">
        <f t="shared" si="14"/>
        <v>0</v>
      </c>
      <c r="AG18" s="47">
        <f t="shared" si="14"/>
        <v>68154</v>
      </c>
      <c r="AH18" s="47">
        <f t="shared" si="14"/>
        <v>0</v>
      </c>
      <c r="AI18" s="47">
        <f t="shared" si="14"/>
        <v>0</v>
      </c>
      <c r="AJ18" s="47">
        <f t="shared" si="14"/>
        <v>0</v>
      </c>
      <c r="AK18" s="47">
        <f t="shared" si="14"/>
        <v>708729.2</v>
      </c>
      <c r="AL18" s="47">
        <f t="shared" si="14"/>
        <v>0</v>
      </c>
      <c r="AM18" s="47">
        <f t="shared" si="14"/>
        <v>0</v>
      </c>
      <c r="AN18" s="47">
        <f t="shared" si="14"/>
        <v>0</v>
      </c>
      <c r="AO18" s="47">
        <f t="shared" si="14"/>
        <v>0</v>
      </c>
      <c r="AP18" s="47">
        <f t="shared" si="14"/>
        <v>213727.8</v>
      </c>
      <c r="AQ18" s="47">
        <f t="shared" si="14"/>
        <v>495001.39999999997</v>
      </c>
      <c r="AR18" s="47">
        <f t="shared" si="14"/>
        <v>0</v>
      </c>
      <c r="AS18" s="47">
        <f t="shared" si="14"/>
        <v>0</v>
      </c>
      <c r="AT18" s="47">
        <f t="shared" si="14"/>
        <v>0</v>
      </c>
      <c r="AU18" s="3"/>
    </row>
    <row r="19" spans="1:47" ht="51" hidden="1" customHeight="1" x14ac:dyDescent="0.25">
      <c r="A19" s="3" t="s">
        <v>46</v>
      </c>
      <c r="B19" s="24" t="s">
        <v>48</v>
      </c>
      <c r="C19" s="17" t="s">
        <v>26</v>
      </c>
      <c r="D19" s="17" t="s">
        <v>52</v>
      </c>
      <c r="E19" s="17" t="s">
        <v>53</v>
      </c>
      <c r="F19" s="16" t="s">
        <v>39</v>
      </c>
      <c r="G19" s="23">
        <f>SUM(H19:P19)</f>
        <v>507187.6</v>
      </c>
      <c r="H19" s="23">
        <v>0</v>
      </c>
      <c r="I19" s="23">
        <v>0</v>
      </c>
      <c r="J19" s="23">
        <v>0</v>
      </c>
      <c r="K19" s="23">
        <v>0</v>
      </c>
      <c r="L19" s="23">
        <v>160727.79999999999</v>
      </c>
      <c r="M19" s="23">
        <v>152192</v>
      </c>
      <c r="N19" s="23">
        <v>194267.8</v>
      </c>
      <c r="O19" s="23">
        <v>0</v>
      </c>
      <c r="P19" s="23">
        <v>0</v>
      </c>
      <c r="Q19" s="23">
        <f>SUM(R19:Z19)</f>
        <v>255983.69999999998</v>
      </c>
      <c r="R19" s="23">
        <v>0</v>
      </c>
      <c r="S19" s="23">
        <v>0</v>
      </c>
      <c r="T19" s="23">
        <v>0</v>
      </c>
      <c r="U19" s="23">
        <v>0</v>
      </c>
      <c r="V19" s="23">
        <v>160727.79999999999</v>
      </c>
      <c r="W19" s="70">
        <v>95255.9</v>
      </c>
      <c r="X19" s="23">
        <v>0</v>
      </c>
      <c r="Y19" s="23">
        <v>0</v>
      </c>
      <c r="Z19" s="23">
        <v>0</v>
      </c>
      <c r="AA19" s="24" t="s">
        <v>48</v>
      </c>
      <c r="AB19" s="23">
        <f>SUM(AC19:AJ19)</f>
        <v>4779.8</v>
      </c>
      <c r="AC19" s="23">
        <v>0</v>
      </c>
      <c r="AD19" s="23">
        <v>0</v>
      </c>
      <c r="AE19" s="23">
        <v>0</v>
      </c>
      <c r="AF19" s="23">
        <v>0</v>
      </c>
      <c r="AG19" s="70">
        <v>4779.8</v>
      </c>
      <c r="AH19" s="23">
        <v>0</v>
      </c>
      <c r="AI19" s="23">
        <v>0</v>
      </c>
      <c r="AJ19" s="23">
        <v>0</v>
      </c>
      <c r="AK19" s="23">
        <f>SUM(AL19:AT19)</f>
        <v>255983.69999999998</v>
      </c>
      <c r="AL19" s="23">
        <v>0</v>
      </c>
      <c r="AM19" s="23">
        <v>0</v>
      </c>
      <c r="AN19" s="23">
        <v>0</v>
      </c>
      <c r="AO19" s="23">
        <v>0</v>
      </c>
      <c r="AP19" s="23">
        <v>160727.79999999999</v>
      </c>
      <c r="AQ19" s="70">
        <v>95255.9</v>
      </c>
      <c r="AR19" s="23">
        <v>0</v>
      </c>
      <c r="AS19" s="23">
        <v>0</v>
      </c>
      <c r="AT19" s="23">
        <v>0</v>
      </c>
      <c r="AU19" s="94" t="s">
        <v>57</v>
      </c>
    </row>
    <row r="20" spans="1:47" ht="51" hidden="1" customHeight="1" x14ac:dyDescent="0.25">
      <c r="A20" s="3" t="s">
        <v>49</v>
      </c>
      <c r="B20" s="24" t="s">
        <v>50</v>
      </c>
      <c r="C20" s="17" t="s">
        <v>26</v>
      </c>
      <c r="D20" s="17" t="s">
        <v>54</v>
      </c>
      <c r="E20" s="17" t="s">
        <v>53</v>
      </c>
      <c r="F20" s="17" t="s">
        <v>55</v>
      </c>
      <c r="G20" s="23">
        <f>SUM(H20:P20)</f>
        <v>333509.5</v>
      </c>
      <c r="H20" s="23">
        <v>0</v>
      </c>
      <c r="I20" s="23">
        <v>0</v>
      </c>
      <c r="J20" s="23">
        <v>0</v>
      </c>
      <c r="K20" s="23">
        <v>0</v>
      </c>
      <c r="L20" s="23">
        <v>53000</v>
      </c>
      <c r="M20" s="23">
        <v>170309.9</v>
      </c>
      <c r="N20" s="23">
        <v>110199.6</v>
      </c>
      <c r="O20" s="23">
        <v>0</v>
      </c>
      <c r="P20" s="23">
        <v>0</v>
      </c>
      <c r="Q20" s="23">
        <f>SUM(R20:Z20)</f>
        <v>111728.4</v>
      </c>
      <c r="R20" s="23">
        <v>0</v>
      </c>
      <c r="S20" s="23">
        <v>0</v>
      </c>
      <c r="T20" s="23">
        <v>0</v>
      </c>
      <c r="U20" s="23">
        <v>0</v>
      </c>
      <c r="V20" s="23">
        <v>53000</v>
      </c>
      <c r="W20" s="70">
        <v>58728.4</v>
      </c>
      <c r="X20" s="23">
        <v>0</v>
      </c>
      <c r="Y20" s="23">
        <v>0</v>
      </c>
      <c r="Z20" s="23">
        <v>0</v>
      </c>
      <c r="AA20" s="24" t="s">
        <v>50</v>
      </c>
      <c r="AB20" s="23">
        <f>SUM(AC20:AJ20)</f>
        <v>63374.2</v>
      </c>
      <c r="AC20" s="23">
        <v>0</v>
      </c>
      <c r="AD20" s="23">
        <v>0</v>
      </c>
      <c r="AE20" s="23">
        <v>0</v>
      </c>
      <c r="AF20" s="23">
        <v>0</v>
      </c>
      <c r="AG20" s="70">
        <v>63374.2</v>
      </c>
      <c r="AH20" s="23">
        <v>0</v>
      </c>
      <c r="AI20" s="23">
        <v>0</v>
      </c>
      <c r="AJ20" s="23">
        <v>0</v>
      </c>
      <c r="AK20" s="23">
        <f>SUM(AL20:AT20)</f>
        <v>111728.4</v>
      </c>
      <c r="AL20" s="23">
        <v>0</v>
      </c>
      <c r="AM20" s="23">
        <v>0</v>
      </c>
      <c r="AN20" s="23">
        <v>0</v>
      </c>
      <c r="AO20" s="23">
        <v>0</v>
      </c>
      <c r="AP20" s="23">
        <v>53000</v>
      </c>
      <c r="AQ20" s="70">
        <v>58728.4</v>
      </c>
      <c r="AR20" s="23">
        <v>0</v>
      </c>
      <c r="AS20" s="23">
        <v>0</v>
      </c>
      <c r="AT20" s="23">
        <v>0</v>
      </c>
      <c r="AU20" s="102"/>
    </row>
    <row r="21" spans="1:47" ht="51" hidden="1" customHeight="1" x14ac:dyDescent="0.25">
      <c r="A21" s="3" t="s">
        <v>63</v>
      </c>
      <c r="B21" s="24" t="s">
        <v>64</v>
      </c>
      <c r="C21" s="17" t="s">
        <v>26</v>
      </c>
      <c r="D21" s="17" t="s">
        <v>65</v>
      </c>
      <c r="E21" s="17" t="s">
        <v>66</v>
      </c>
      <c r="F21" s="16" t="s">
        <v>39</v>
      </c>
      <c r="G21" s="23">
        <f>SUM(H21:P21)</f>
        <v>1882750.3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202390.3</v>
      </c>
      <c r="N21" s="23">
        <v>887088.8</v>
      </c>
      <c r="O21" s="23">
        <v>793271.2</v>
      </c>
      <c r="P21" s="23">
        <v>0</v>
      </c>
      <c r="Q21" s="23">
        <f>SUM(R21:Z21)</f>
        <v>202207.4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202207.4</v>
      </c>
      <c r="X21" s="23">
        <v>0</v>
      </c>
      <c r="Y21" s="23">
        <v>0</v>
      </c>
      <c r="Z21" s="23">
        <v>0</v>
      </c>
      <c r="AA21" s="24" t="s">
        <v>64</v>
      </c>
      <c r="AB21" s="23">
        <f>SUM(AC21:AJ21)</f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f>SUM(AL21:AT21)</f>
        <v>202207.4</v>
      </c>
      <c r="AL21" s="23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202207.4</v>
      </c>
      <c r="AR21" s="23">
        <v>0</v>
      </c>
      <c r="AS21" s="23">
        <v>0</v>
      </c>
      <c r="AT21" s="23">
        <v>0</v>
      </c>
      <c r="AU21" s="102"/>
    </row>
    <row r="22" spans="1:47" ht="82.5" hidden="1" customHeight="1" x14ac:dyDescent="0.25">
      <c r="A22" s="3" t="s">
        <v>67</v>
      </c>
      <c r="B22" s="24" t="s">
        <v>68</v>
      </c>
      <c r="C22" s="64" t="s">
        <v>41</v>
      </c>
      <c r="D22" s="17" t="s">
        <v>81</v>
      </c>
      <c r="E22" s="17" t="s">
        <v>66</v>
      </c>
      <c r="F22" s="17" t="s">
        <v>69</v>
      </c>
      <c r="G22" s="23">
        <f>SUM(H22:P22)</f>
        <v>303142.59999999998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148620.9</v>
      </c>
      <c r="N22" s="23">
        <v>133717.29999999999</v>
      </c>
      <c r="O22" s="23">
        <v>20804.400000000001</v>
      </c>
      <c r="P22" s="23">
        <v>0</v>
      </c>
      <c r="Q22" s="23">
        <f>SUM(R22:Z22)</f>
        <v>138809.70000000001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138809.70000000001</v>
      </c>
      <c r="X22" s="23">
        <v>0</v>
      </c>
      <c r="Y22" s="23">
        <v>0</v>
      </c>
      <c r="Z22" s="23">
        <v>0</v>
      </c>
      <c r="AA22" s="24" t="s">
        <v>68</v>
      </c>
      <c r="AB22" s="23">
        <f>SUM(AC22:AJ22)</f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f>SUM(AL22:AT22)</f>
        <v>138809.70000000001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138809.70000000001</v>
      </c>
      <c r="AR22" s="23">
        <v>0</v>
      </c>
      <c r="AS22" s="23">
        <v>0</v>
      </c>
      <c r="AT22" s="23">
        <v>0</v>
      </c>
      <c r="AU22" s="103"/>
    </row>
    <row r="23" spans="1:47" ht="78.75" hidden="1" customHeight="1" x14ac:dyDescent="0.25">
      <c r="A23" s="3" t="s">
        <v>72</v>
      </c>
      <c r="B23" s="66" t="s">
        <v>70</v>
      </c>
      <c r="C23" s="65"/>
      <c r="D23" s="17"/>
      <c r="E23" s="17"/>
      <c r="F23" s="17"/>
      <c r="G23" s="72">
        <f>G24</f>
        <v>882658</v>
      </c>
      <c r="H23" s="72">
        <f t="shared" ref="H23:Z23" si="15">H24</f>
        <v>0</v>
      </c>
      <c r="I23" s="72">
        <f t="shared" si="15"/>
        <v>0</v>
      </c>
      <c r="J23" s="72">
        <f t="shared" si="15"/>
        <v>0</v>
      </c>
      <c r="K23" s="72">
        <f t="shared" si="15"/>
        <v>0</v>
      </c>
      <c r="L23" s="72">
        <f t="shared" si="15"/>
        <v>0</v>
      </c>
      <c r="M23" s="72">
        <f t="shared" si="15"/>
        <v>178957.8</v>
      </c>
      <c r="N23" s="72">
        <f t="shared" si="15"/>
        <v>334205.5</v>
      </c>
      <c r="O23" s="72">
        <f t="shared" si="15"/>
        <v>369494.7</v>
      </c>
      <c r="P23" s="72">
        <f t="shared" si="15"/>
        <v>0</v>
      </c>
      <c r="Q23" s="72">
        <f t="shared" si="15"/>
        <v>172334.8</v>
      </c>
      <c r="R23" s="72">
        <f t="shared" si="15"/>
        <v>0</v>
      </c>
      <c r="S23" s="72">
        <f t="shared" si="15"/>
        <v>0</v>
      </c>
      <c r="T23" s="72">
        <f t="shared" si="15"/>
        <v>0</v>
      </c>
      <c r="U23" s="72">
        <f t="shared" si="15"/>
        <v>0</v>
      </c>
      <c r="V23" s="72">
        <f t="shared" si="15"/>
        <v>0</v>
      </c>
      <c r="W23" s="72">
        <f t="shared" si="15"/>
        <v>172334.8</v>
      </c>
      <c r="X23" s="72">
        <f t="shared" si="15"/>
        <v>0</v>
      </c>
      <c r="Y23" s="72">
        <f t="shared" si="15"/>
        <v>0</v>
      </c>
      <c r="Z23" s="72">
        <f t="shared" si="15"/>
        <v>0</v>
      </c>
      <c r="AA23" s="66" t="s">
        <v>70</v>
      </c>
      <c r="AB23" s="72">
        <f>AB24</f>
        <v>0</v>
      </c>
      <c r="AC23" s="72">
        <f t="shared" ref="AC23:AT23" si="16">AC24</f>
        <v>0</v>
      </c>
      <c r="AD23" s="72">
        <f t="shared" si="16"/>
        <v>0</v>
      </c>
      <c r="AE23" s="72">
        <f t="shared" si="16"/>
        <v>0</v>
      </c>
      <c r="AF23" s="72">
        <f t="shared" si="16"/>
        <v>0</v>
      </c>
      <c r="AG23" s="72">
        <f t="shared" si="16"/>
        <v>0</v>
      </c>
      <c r="AH23" s="72">
        <f t="shared" si="16"/>
        <v>0</v>
      </c>
      <c r="AI23" s="72">
        <f t="shared" si="16"/>
        <v>0</v>
      </c>
      <c r="AJ23" s="72">
        <f t="shared" si="16"/>
        <v>0</v>
      </c>
      <c r="AK23" s="72">
        <f t="shared" si="16"/>
        <v>172334.8</v>
      </c>
      <c r="AL23" s="72">
        <f t="shared" si="16"/>
        <v>0</v>
      </c>
      <c r="AM23" s="72">
        <f t="shared" si="16"/>
        <v>0</v>
      </c>
      <c r="AN23" s="72">
        <f t="shared" si="16"/>
        <v>0</v>
      </c>
      <c r="AO23" s="72">
        <f t="shared" si="16"/>
        <v>0</v>
      </c>
      <c r="AP23" s="72">
        <f t="shared" si="16"/>
        <v>0</v>
      </c>
      <c r="AQ23" s="72">
        <f t="shared" si="16"/>
        <v>172334.8</v>
      </c>
      <c r="AR23" s="72">
        <f t="shared" si="16"/>
        <v>0</v>
      </c>
      <c r="AS23" s="72">
        <f t="shared" si="16"/>
        <v>0</v>
      </c>
      <c r="AT23" s="72">
        <f t="shared" si="16"/>
        <v>0</v>
      </c>
      <c r="AU23" s="45"/>
    </row>
    <row r="24" spans="1:47" ht="45" hidden="1" customHeight="1" x14ac:dyDescent="0.25">
      <c r="A24" s="3" t="s">
        <v>73</v>
      </c>
      <c r="B24" s="24" t="s">
        <v>71</v>
      </c>
      <c r="C24" s="65"/>
      <c r="D24" s="17"/>
      <c r="E24" s="17"/>
      <c r="F24" s="17"/>
      <c r="G24" s="71">
        <f>SUM(G25:G26)</f>
        <v>882658</v>
      </c>
      <c r="H24" s="71">
        <f t="shared" ref="H24:Z24" si="17">SUM(H25:H26)</f>
        <v>0</v>
      </c>
      <c r="I24" s="71">
        <f t="shared" si="17"/>
        <v>0</v>
      </c>
      <c r="J24" s="71">
        <f t="shared" si="17"/>
        <v>0</v>
      </c>
      <c r="K24" s="71">
        <f t="shared" si="17"/>
        <v>0</v>
      </c>
      <c r="L24" s="71">
        <f t="shared" si="17"/>
        <v>0</v>
      </c>
      <c r="M24" s="71">
        <f t="shared" si="17"/>
        <v>178957.8</v>
      </c>
      <c r="N24" s="71">
        <f t="shared" si="17"/>
        <v>334205.5</v>
      </c>
      <c r="O24" s="71">
        <f t="shared" si="17"/>
        <v>369494.7</v>
      </c>
      <c r="P24" s="71">
        <f t="shared" si="17"/>
        <v>0</v>
      </c>
      <c r="Q24" s="71">
        <f t="shared" si="17"/>
        <v>172334.8</v>
      </c>
      <c r="R24" s="71">
        <f t="shared" si="17"/>
        <v>0</v>
      </c>
      <c r="S24" s="71">
        <f t="shared" si="17"/>
        <v>0</v>
      </c>
      <c r="T24" s="71">
        <f t="shared" si="17"/>
        <v>0</v>
      </c>
      <c r="U24" s="71">
        <f t="shared" si="17"/>
        <v>0</v>
      </c>
      <c r="V24" s="71">
        <f t="shared" si="17"/>
        <v>0</v>
      </c>
      <c r="W24" s="71">
        <f t="shared" si="17"/>
        <v>172334.8</v>
      </c>
      <c r="X24" s="71">
        <f t="shared" si="17"/>
        <v>0</v>
      </c>
      <c r="Y24" s="71">
        <f t="shared" si="17"/>
        <v>0</v>
      </c>
      <c r="Z24" s="71">
        <f t="shared" si="17"/>
        <v>0</v>
      </c>
      <c r="AA24" s="24" t="s">
        <v>71</v>
      </c>
      <c r="AB24" s="71">
        <f>SUM(AB25:AB26)</f>
        <v>0</v>
      </c>
      <c r="AC24" s="71">
        <f t="shared" ref="AC24:AT24" si="18">SUM(AC25:AC26)</f>
        <v>0</v>
      </c>
      <c r="AD24" s="71">
        <f t="shared" si="18"/>
        <v>0</v>
      </c>
      <c r="AE24" s="71">
        <f t="shared" si="18"/>
        <v>0</v>
      </c>
      <c r="AF24" s="71">
        <f t="shared" si="18"/>
        <v>0</v>
      </c>
      <c r="AG24" s="71">
        <f t="shared" si="18"/>
        <v>0</v>
      </c>
      <c r="AH24" s="71">
        <f t="shared" si="18"/>
        <v>0</v>
      </c>
      <c r="AI24" s="71">
        <f t="shared" si="18"/>
        <v>0</v>
      </c>
      <c r="AJ24" s="71">
        <f t="shared" si="18"/>
        <v>0</v>
      </c>
      <c r="AK24" s="71">
        <f t="shared" si="18"/>
        <v>172334.8</v>
      </c>
      <c r="AL24" s="71">
        <f t="shared" si="18"/>
        <v>0</v>
      </c>
      <c r="AM24" s="71">
        <f t="shared" si="18"/>
        <v>0</v>
      </c>
      <c r="AN24" s="71">
        <f t="shared" si="18"/>
        <v>0</v>
      </c>
      <c r="AO24" s="71">
        <f t="shared" si="18"/>
        <v>0</v>
      </c>
      <c r="AP24" s="71">
        <f t="shared" si="18"/>
        <v>0</v>
      </c>
      <c r="AQ24" s="71">
        <f t="shared" si="18"/>
        <v>172334.8</v>
      </c>
      <c r="AR24" s="71">
        <f t="shared" si="18"/>
        <v>0</v>
      </c>
      <c r="AS24" s="71">
        <f t="shared" si="18"/>
        <v>0</v>
      </c>
      <c r="AT24" s="71">
        <f t="shared" si="18"/>
        <v>0</v>
      </c>
      <c r="AU24" s="45"/>
    </row>
    <row r="25" spans="1:47" ht="81.75" hidden="1" customHeight="1" x14ac:dyDescent="0.25">
      <c r="A25" s="3" t="s">
        <v>74</v>
      </c>
      <c r="B25" s="12" t="s">
        <v>75</v>
      </c>
      <c r="C25" s="64" t="s">
        <v>41</v>
      </c>
      <c r="D25" s="17" t="s">
        <v>82</v>
      </c>
      <c r="E25" s="17" t="s">
        <v>66</v>
      </c>
      <c r="F25" s="16" t="s">
        <v>39</v>
      </c>
      <c r="G25" s="23">
        <f>SUM(H25:P25)</f>
        <v>524923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178957.8</v>
      </c>
      <c r="N25" s="23">
        <v>317205.5</v>
      </c>
      <c r="O25" s="23">
        <v>28759.7</v>
      </c>
      <c r="P25" s="23">
        <v>0</v>
      </c>
      <c r="Q25" s="23">
        <f t="shared" ref="Q25:Q26" si="19">SUM(R25:Z25)</f>
        <v>172334.8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172334.8</v>
      </c>
      <c r="X25" s="23">
        <v>0</v>
      </c>
      <c r="Y25" s="23">
        <v>0</v>
      </c>
      <c r="Z25" s="23">
        <v>0</v>
      </c>
      <c r="AA25" s="12" t="s">
        <v>76</v>
      </c>
      <c r="AB25" s="23">
        <f>SUM(AC25:AJ25)</f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f>SUM(AL25:AT25)</f>
        <v>172334.8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172334.8</v>
      </c>
      <c r="AR25" s="23">
        <v>0</v>
      </c>
      <c r="AS25" s="23">
        <v>0</v>
      </c>
      <c r="AT25" s="23">
        <v>0</v>
      </c>
      <c r="AU25" s="94" t="s">
        <v>83</v>
      </c>
    </row>
    <row r="26" spans="1:47" ht="93.75" hidden="1" customHeight="1" x14ac:dyDescent="0.25">
      <c r="A26" s="3" t="s">
        <v>77</v>
      </c>
      <c r="B26" s="12" t="s">
        <v>79</v>
      </c>
      <c r="C26" s="64" t="s">
        <v>41</v>
      </c>
      <c r="D26" s="17" t="s">
        <v>80</v>
      </c>
      <c r="E26" s="17" t="s">
        <v>66</v>
      </c>
      <c r="F26" s="16" t="s">
        <v>39</v>
      </c>
      <c r="G26" s="23">
        <f>SUM(H26:P26)</f>
        <v>357735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17000</v>
      </c>
      <c r="O26" s="23">
        <v>340735</v>
      </c>
      <c r="P26" s="23"/>
      <c r="Q26" s="23">
        <f t="shared" si="19"/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4" t="s">
        <v>78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96"/>
    </row>
    <row r="27" spans="1:47" ht="27.75" hidden="1" customHeight="1" x14ac:dyDescent="0.3">
      <c r="A27" s="25" t="s">
        <v>42</v>
      </c>
      <c r="B27" s="42"/>
      <c r="C27" s="63"/>
      <c r="D27" s="26"/>
      <c r="E27" s="26"/>
      <c r="F27" s="25"/>
      <c r="G27" s="73">
        <f>G8+G13+G17+G23</f>
        <v>8673552.8200000003</v>
      </c>
      <c r="H27" s="73">
        <f t="shared" ref="H27:Z27" si="20">H8+H13+H17+H23</f>
        <v>1000000</v>
      </c>
      <c r="I27" s="73">
        <f t="shared" si="20"/>
        <v>126.8</v>
      </c>
      <c r="J27" s="73">
        <f t="shared" si="20"/>
        <v>3902.1</v>
      </c>
      <c r="K27" s="73">
        <f t="shared" si="20"/>
        <v>2669788.1</v>
      </c>
      <c r="L27" s="73">
        <f t="shared" si="20"/>
        <v>560786.69999999995</v>
      </c>
      <c r="M27" s="73">
        <f t="shared" si="20"/>
        <v>872352.7</v>
      </c>
      <c r="N27" s="73">
        <f t="shared" si="20"/>
        <v>1809632.0400000003</v>
      </c>
      <c r="O27" s="73">
        <f t="shared" si="20"/>
        <v>1474867.26</v>
      </c>
      <c r="P27" s="73">
        <f t="shared" si="20"/>
        <v>282478.92</v>
      </c>
      <c r="Q27" s="73">
        <f t="shared" si="20"/>
        <v>4901939.9000000004</v>
      </c>
      <c r="R27" s="73">
        <f t="shared" si="20"/>
        <v>1000000</v>
      </c>
      <c r="S27" s="73">
        <f t="shared" si="20"/>
        <v>126.8</v>
      </c>
      <c r="T27" s="73">
        <f t="shared" si="20"/>
        <v>3902.1</v>
      </c>
      <c r="U27" s="73">
        <f t="shared" si="20"/>
        <v>2669788.1</v>
      </c>
      <c r="V27" s="73">
        <f t="shared" si="20"/>
        <v>560786.69999999995</v>
      </c>
      <c r="W27" s="73">
        <f t="shared" si="20"/>
        <v>667718</v>
      </c>
      <c r="X27" s="73">
        <f t="shared" si="20"/>
        <v>0</v>
      </c>
      <c r="Y27" s="73">
        <f t="shared" si="20"/>
        <v>0</v>
      </c>
      <c r="Z27" s="73">
        <f t="shared" si="20"/>
        <v>0</v>
      </c>
      <c r="AA27" s="74" t="s">
        <v>42</v>
      </c>
      <c r="AB27" s="75">
        <f>AB8+AB13+AB17+AB23</f>
        <v>4089029.9000000004</v>
      </c>
      <c r="AC27" s="75">
        <f t="shared" ref="AC27:AT27" si="21">AC8+AC13+AC17+AC23</f>
        <v>100937.40000000001</v>
      </c>
      <c r="AD27" s="75">
        <f t="shared" si="21"/>
        <v>903421.10000000009</v>
      </c>
      <c r="AE27" s="75">
        <f t="shared" si="21"/>
        <v>2669458.5</v>
      </c>
      <c r="AF27" s="75">
        <f t="shared" si="21"/>
        <v>347058.9</v>
      </c>
      <c r="AG27" s="75">
        <f t="shared" si="21"/>
        <v>68535.8</v>
      </c>
      <c r="AH27" s="75">
        <f t="shared" si="21"/>
        <v>0</v>
      </c>
      <c r="AI27" s="75">
        <f t="shared" si="21"/>
        <v>0</v>
      </c>
      <c r="AJ27" s="75">
        <f t="shared" si="21"/>
        <v>0</v>
      </c>
      <c r="AK27" s="75">
        <f t="shared" si="21"/>
        <v>4901939.9000000004</v>
      </c>
      <c r="AL27" s="75">
        <f t="shared" si="21"/>
        <v>1000000</v>
      </c>
      <c r="AM27" s="75">
        <f t="shared" si="21"/>
        <v>126.8</v>
      </c>
      <c r="AN27" s="75">
        <f t="shared" si="21"/>
        <v>3902.1</v>
      </c>
      <c r="AO27" s="75">
        <f t="shared" si="21"/>
        <v>2669788.1</v>
      </c>
      <c r="AP27" s="75">
        <f t="shared" si="21"/>
        <v>560786.69999999995</v>
      </c>
      <c r="AQ27" s="75">
        <f t="shared" si="21"/>
        <v>667718</v>
      </c>
      <c r="AR27" s="75">
        <f t="shared" si="21"/>
        <v>0</v>
      </c>
      <c r="AS27" s="75">
        <f t="shared" si="21"/>
        <v>0</v>
      </c>
      <c r="AT27" s="75">
        <f t="shared" si="21"/>
        <v>0</v>
      </c>
      <c r="AU27" s="25"/>
    </row>
    <row r="28" spans="1:47" ht="27.75" customHeight="1" x14ac:dyDescent="0.3">
      <c r="A28" s="56"/>
      <c r="B28" s="57"/>
      <c r="C28" s="58"/>
      <c r="D28" s="58"/>
      <c r="E28" s="58"/>
      <c r="F28" s="56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8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56"/>
    </row>
    <row r="29" spans="1:47" ht="27.75" customHeight="1" x14ac:dyDescent="0.3">
      <c r="A29" s="56"/>
      <c r="B29" s="57"/>
      <c r="C29" s="58"/>
      <c r="D29" s="58"/>
      <c r="E29" s="58"/>
      <c r="F29" s="56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8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56"/>
    </row>
    <row r="30" spans="1:47" ht="27.75" customHeight="1" x14ac:dyDescent="0.3">
      <c r="A30" s="56"/>
      <c r="B30" s="57"/>
      <c r="C30" s="58"/>
      <c r="D30" s="58"/>
      <c r="E30" s="58"/>
      <c r="F30" s="56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8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56"/>
    </row>
    <row r="31" spans="1:47" ht="27.75" customHeight="1" x14ac:dyDescent="0.3">
      <c r="A31" s="56"/>
      <c r="B31" s="57"/>
      <c r="C31" s="58"/>
      <c r="D31" s="58"/>
      <c r="E31" s="58"/>
      <c r="F31" s="56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8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56"/>
    </row>
    <row r="32" spans="1:47" ht="26.25" customHeight="1" x14ac:dyDescent="0.3">
      <c r="A32" s="56"/>
      <c r="B32" s="57"/>
      <c r="C32" s="58"/>
      <c r="D32" s="58"/>
      <c r="E32" s="58"/>
      <c r="F32" s="56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8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56"/>
    </row>
    <row r="33" spans="1:31" ht="26.25" customHeight="1" x14ac:dyDescent="0.3">
      <c r="B33" s="20" t="s">
        <v>40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1"/>
      <c r="O33" s="20"/>
      <c r="P33" s="20"/>
      <c r="Q33" s="20" t="s">
        <v>58</v>
      </c>
      <c r="R33" s="20"/>
      <c r="S33" s="20"/>
      <c r="T33" s="20"/>
    </row>
    <row r="34" spans="1:31" ht="26.25" customHeight="1" x14ac:dyDescent="0.3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1"/>
      <c r="O34" s="20"/>
      <c r="P34" s="20"/>
      <c r="Q34" s="20"/>
      <c r="R34" s="20"/>
      <c r="S34" s="20"/>
      <c r="T34" s="20"/>
    </row>
    <row r="35" spans="1:31" ht="25.5" customHeight="1" x14ac:dyDescent="0.25">
      <c r="A35" s="1" t="s">
        <v>43</v>
      </c>
      <c r="AE35" s="1" t="s">
        <v>31</v>
      </c>
    </row>
    <row r="36" spans="1:31" ht="27" customHeight="1" x14ac:dyDescent="0.25"/>
    <row r="45" spans="1:31" x14ac:dyDescent="0.25">
      <c r="M45" s="1" t="s">
        <v>31</v>
      </c>
    </row>
  </sheetData>
  <mergeCells count="29">
    <mergeCell ref="W1:Z1"/>
    <mergeCell ref="AU19:AU22"/>
    <mergeCell ref="AU25:AU26"/>
    <mergeCell ref="AK4:AT4"/>
    <mergeCell ref="AU4:AU6"/>
    <mergeCell ref="A2:Z2"/>
    <mergeCell ref="AA2:AU2"/>
    <mergeCell ref="F4:F6"/>
    <mergeCell ref="D4:D6"/>
    <mergeCell ref="B4:B6"/>
    <mergeCell ref="E4:E6"/>
    <mergeCell ref="AK5:AK6"/>
    <mergeCell ref="H5:P5"/>
    <mergeCell ref="G4:P4"/>
    <mergeCell ref="AC5:AJ5"/>
    <mergeCell ref="AB5:AB6"/>
    <mergeCell ref="AU11:AU12"/>
    <mergeCell ref="A11:A12"/>
    <mergeCell ref="B11:B12"/>
    <mergeCell ref="Q5:Q6"/>
    <mergeCell ref="G5:G6"/>
    <mergeCell ref="A4:A6"/>
    <mergeCell ref="C4:C6"/>
    <mergeCell ref="R5:Z5"/>
    <mergeCell ref="Q4:Z4"/>
    <mergeCell ref="AB4:AJ4"/>
    <mergeCell ref="AA4:AA6"/>
    <mergeCell ref="AA11:AA12"/>
    <mergeCell ref="AL5:AT5"/>
  </mergeCells>
  <pageMargins left="0.23622047244094491" right="0" top="0.35433070866141736" bottom="0.35433070866141736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Реутова Людмила Игоревна</cp:lastModifiedBy>
  <cp:lastPrinted>2022-01-19T02:50:59Z</cp:lastPrinted>
  <dcterms:created xsi:type="dcterms:W3CDTF">2019-04-04T21:38:43Z</dcterms:created>
  <dcterms:modified xsi:type="dcterms:W3CDTF">2022-03-03T00:04:33Z</dcterms:modified>
</cp:coreProperties>
</file>